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医務係\D000医務一般\1補助金、交付金\D124 医療機関等物価高騰対策支援金\Ｒ５年度第２回\08 要綱制定\"/>
    </mc:Choice>
  </mc:AlternateContent>
  <bookViews>
    <workbookView xWindow="0" yWindow="0" windowWidth="28800" windowHeight="11910"/>
  </bookViews>
  <sheets>
    <sheet name="申込書" sheetId="1" r:id="rId1"/>
    <sheet name="記入例" sheetId="5" r:id="rId2"/>
  </sheets>
  <definedNames>
    <definedName name="_xlnm.Print_Area" localSheetId="1">記入例!$A$1:$M$81</definedName>
    <definedName name="_xlnm.Print_Area" localSheetId="0">申込書!$A$1:$M$85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5" l="1"/>
  <c r="Z25" i="5" s="1"/>
  <c r="Z24" i="5"/>
  <c r="AE24" i="5" s="1"/>
  <c r="Z23" i="5"/>
  <c r="AE23" i="5" s="1"/>
  <c r="Z22" i="5"/>
  <c r="AE22" i="5" s="1"/>
  <c r="Z21" i="5"/>
  <c r="AE21" i="5" s="1"/>
  <c r="Z20" i="5"/>
  <c r="AE20" i="5" s="1"/>
  <c r="Z19" i="5"/>
  <c r="AE19" i="5" s="1"/>
  <c r="Z18" i="5"/>
  <c r="AE18" i="5" s="1"/>
  <c r="Z17" i="5"/>
  <c r="AF17" i="5" s="1"/>
  <c r="AE17" i="5" s="1"/>
  <c r="Z16" i="5"/>
  <c r="AF16" i="5" s="1"/>
  <c r="AE16" i="5" s="1"/>
  <c r="Z15" i="5"/>
  <c r="AF15" i="5" s="1"/>
  <c r="AE15" i="5" s="1"/>
  <c r="Z14" i="5"/>
  <c r="AF14" i="5" s="1"/>
  <c r="AE14" i="5" s="1"/>
  <c r="Z13" i="5"/>
  <c r="AF13" i="5" s="1"/>
  <c r="AE13" i="5" s="1"/>
  <c r="AE25" i="5" l="1"/>
  <c r="Z27" i="5"/>
  <c r="AE27" i="5" s="1"/>
  <c r="Z29" i="5"/>
  <c r="AE29" i="5" s="1"/>
  <c r="Z26" i="5"/>
  <c r="AE26" i="5" s="1"/>
  <c r="Z28" i="5"/>
  <c r="AE28" i="5" s="1"/>
  <c r="Z30" i="5"/>
  <c r="AE30" i="5" s="1"/>
  <c r="Z17" i="1"/>
  <c r="AF17" i="1" s="1"/>
  <c r="AE17" i="1" s="1"/>
  <c r="D34" i="5" l="1"/>
  <c r="H80" i="1" l="1"/>
  <c r="H79" i="1"/>
  <c r="H78" i="1"/>
  <c r="H77" i="1"/>
  <c r="H76" i="1"/>
  <c r="H75" i="1"/>
  <c r="H74" i="1"/>
  <c r="H73" i="1"/>
  <c r="H72" i="1"/>
  <c r="H71" i="1"/>
  <c r="H68" i="1"/>
  <c r="H67" i="1"/>
  <c r="H66" i="1"/>
  <c r="H65" i="1"/>
  <c r="H64" i="1"/>
  <c r="H63" i="1"/>
  <c r="AA25" i="1" l="1"/>
  <c r="Z27" i="1" s="1"/>
  <c r="AE27" i="1" s="1"/>
  <c r="Z24" i="1"/>
  <c r="AE24" i="1" s="1"/>
  <c r="Z23" i="1"/>
  <c r="AE23" i="1" s="1"/>
  <c r="Z22" i="1"/>
  <c r="AE22" i="1" s="1"/>
  <c r="Z21" i="1"/>
  <c r="AE21" i="1" s="1"/>
  <c r="Z20" i="1"/>
  <c r="AE20" i="1" s="1"/>
  <c r="Z19" i="1"/>
  <c r="AE19" i="1" s="1"/>
  <c r="Z18" i="1"/>
  <c r="AE18" i="1" s="1"/>
  <c r="Z16" i="1"/>
  <c r="AF16" i="1" s="1"/>
  <c r="AE16" i="1" s="1"/>
  <c r="Z15" i="1"/>
  <c r="AF15" i="1" s="1"/>
  <c r="AE15" i="1" s="1"/>
  <c r="Z14" i="1"/>
  <c r="AF14" i="1" s="1"/>
  <c r="AE14" i="1" s="1"/>
  <c r="Z13" i="1"/>
  <c r="AF13" i="1" s="1"/>
  <c r="AE13" i="1" s="1"/>
  <c r="Z28" i="1" l="1"/>
  <c r="AE28" i="1" s="1"/>
  <c r="Z25" i="1"/>
  <c r="Z29" i="1"/>
  <c r="AE29" i="1" s="1"/>
  <c r="Z26" i="1"/>
  <c r="AE26" i="1" s="1"/>
  <c r="Z30" i="1"/>
  <c r="AE30" i="1" s="1"/>
  <c r="D34" i="1" l="1"/>
  <c r="AE25" i="1"/>
</calcChain>
</file>

<file path=xl/sharedStrings.xml><?xml version="1.0" encoding="utf-8"?>
<sst xmlns="http://schemas.openxmlformats.org/spreadsheetml/2006/main" count="331" uniqueCount="130">
  <si>
    <t>床</t>
    <phoneticPr fontId="2"/>
  </si>
  <si>
    <t>金融機関名</t>
    <rPh sb="0" eb="2">
      <t>キンユウ</t>
    </rPh>
    <rPh sb="2" eb="4">
      <t>キカン</t>
    </rPh>
    <rPh sb="4" eb="5">
      <t>メイ</t>
    </rPh>
    <phoneticPr fontId="2"/>
  </si>
  <si>
    <t>支店名</t>
    <rPh sb="0" eb="3">
      <t>シテンメイ</t>
    </rPh>
    <phoneticPr fontId="2"/>
  </si>
  <si>
    <t>支店コード</t>
    <rPh sb="0" eb="2">
      <t>シテン</t>
    </rPh>
    <phoneticPr fontId="2"/>
  </si>
  <si>
    <t>（フリガナ）</t>
  </si>
  <si>
    <t>取引口座名</t>
    <rPh sb="0" eb="2">
      <t>トリヒキ</t>
    </rPh>
    <rPh sb="2" eb="4">
      <t>コウザ</t>
    </rPh>
    <rPh sb="4" eb="5">
      <t>メイ</t>
    </rPh>
    <phoneticPr fontId="2"/>
  </si>
  <si>
    <t>円</t>
    <rPh sb="0" eb="1">
      <t>エン</t>
    </rPh>
    <phoneticPr fontId="2"/>
  </si>
  <si>
    <t>許可病床数</t>
    <phoneticPr fontId="2"/>
  </si>
  <si>
    <t>施設名称</t>
    <phoneticPr fontId="2"/>
  </si>
  <si>
    <t>同意事項</t>
    <rPh sb="0" eb="4">
      <t>ドウイジコウ</t>
    </rPh>
    <phoneticPr fontId="2"/>
  </si>
  <si>
    <t>（同意事項）</t>
  </si>
  <si>
    <t>①</t>
    <phoneticPr fontId="2"/>
  </si>
  <si>
    <t>②</t>
    <phoneticPr fontId="2"/>
  </si>
  <si>
    <t>③</t>
    <phoneticPr fontId="2"/>
  </si>
  <si>
    <t>④</t>
    <phoneticPr fontId="2"/>
  </si>
  <si>
    <t>⑤</t>
    <phoneticPr fontId="2"/>
  </si>
  <si>
    <t>⑥</t>
    <phoneticPr fontId="2"/>
  </si>
  <si>
    <t>　裏面</t>
    <rPh sb="1" eb="3">
      <t>ウラメン</t>
    </rPh>
    <phoneticPr fontId="2"/>
  </si>
  <si>
    <t>担当者／連絡先</t>
    <rPh sb="0" eb="3">
      <t>タントウシャ</t>
    </rPh>
    <phoneticPr fontId="2"/>
  </si>
  <si>
    <t>／</t>
    <phoneticPr fontId="2"/>
  </si>
  <si>
    <t>③薬局</t>
    <phoneticPr fontId="2"/>
  </si>
  <si>
    <t>④助産所</t>
    <phoneticPr fontId="2"/>
  </si>
  <si>
    <t>⑤施術所（あはき）</t>
    <phoneticPr fontId="2"/>
  </si>
  <si>
    <t>⑥施術所（柔整）</t>
    <phoneticPr fontId="2"/>
  </si>
  <si>
    <t>○</t>
  </si>
  <si>
    <t>○</t>
    <phoneticPr fontId="2"/>
  </si>
  <si>
    <t>○○銀行</t>
    <rPh sb="2" eb="4">
      <t>ギンコウ</t>
    </rPh>
    <phoneticPr fontId="2"/>
  </si>
  <si>
    <t>様式１（第８条関係）</t>
    <rPh sb="0" eb="2">
      <t>ヨウシキ</t>
    </rPh>
    <rPh sb="4" eb="5">
      <t>ダイ</t>
    </rPh>
    <rPh sb="6" eb="7">
      <t>ジョウ</t>
    </rPh>
    <rPh sb="7" eb="9">
      <t>カンケイ</t>
    </rPh>
    <phoneticPr fontId="2"/>
  </si>
  <si>
    <t>事業所名</t>
    <rPh sb="0" eb="4">
      <t>ジギョウショメイ</t>
    </rPh>
    <phoneticPr fontId="2"/>
  </si>
  <si>
    <t>住所又は所在地</t>
    <rPh sb="0" eb="3">
      <t>ジュウショマタ</t>
    </rPh>
    <rPh sb="4" eb="7">
      <t>ショザイチ</t>
    </rPh>
    <phoneticPr fontId="2"/>
  </si>
  <si>
    <t>印</t>
    <rPh sb="0" eb="1">
      <t>イン</t>
    </rPh>
    <phoneticPr fontId="2"/>
  </si>
  <si>
    <t>（署名または押印）</t>
    <phoneticPr fontId="2"/>
  </si>
  <si>
    <t>１．該当する区分に○を記入してください。</t>
    <rPh sb="2" eb="4">
      <t>ガイトウ</t>
    </rPh>
    <rPh sb="6" eb="8">
      <t>クブン</t>
    </rPh>
    <rPh sb="11" eb="13">
      <t>キニュウ</t>
    </rPh>
    <phoneticPr fontId="2"/>
  </si>
  <si>
    <t>口座番号
（左詰め）</t>
    <phoneticPr fontId="2"/>
  </si>
  <si>
    <t>申請日：</t>
    <rPh sb="0" eb="3">
      <t>シンセイビ</t>
    </rPh>
    <phoneticPr fontId="2"/>
  </si>
  <si>
    <t>金融機関
コード</t>
    <rPh sb="0" eb="2">
      <t>キンユウ</t>
    </rPh>
    <rPh sb="2" eb="4">
      <t>キカン</t>
    </rPh>
    <phoneticPr fontId="2"/>
  </si>
  <si>
    <t>※</t>
    <phoneticPr fontId="2"/>
  </si>
  <si>
    <t>※</t>
    <phoneticPr fontId="2"/>
  </si>
  <si>
    <t>施術所は、受領委任取扱いの登録記号番号を記入すること。</t>
    <rPh sb="0" eb="3">
      <t>セジュツショ</t>
    </rPh>
    <rPh sb="5" eb="7">
      <t>ジュリョウ</t>
    </rPh>
    <rPh sb="7" eb="9">
      <t>イニン</t>
    </rPh>
    <rPh sb="9" eb="11">
      <t>トリアツカ</t>
    </rPh>
    <rPh sb="13" eb="15">
      <t>トウロク</t>
    </rPh>
    <rPh sb="15" eb="17">
      <t>キゴウ</t>
    </rPh>
    <rPh sb="17" eb="19">
      <t>バンゴウ</t>
    </rPh>
    <rPh sb="20" eb="22">
      <t>キニュウ</t>
    </rPh>
    <phoneticPr fontId="2"/>
  </si>
  <si>
    <t>登録記号番号の無い施術所は、「９９９９９９９９９９」を記入し、保険施術を行っていることが確認できる書類を添付すること。</t>
    <rPh sb="7" eb="8">
      <t>ナ</t>
    </rPh>
    <rPh sb="9" eb="12">
      <t>セジュツショ</t>
    </rPh>
    <rPh sb="27" eb="29">
      <t>キニュウ</t>
    </rPh>
    <rPh sb="31" eb="33">
      <t>ホケン</t>
    </rPh>
    <rPh sb="33" eb="35">
      <t>セジュツ</t>
    </rPh>
    <rPh sb="36" eb="37">
      <t>オコナ</t>
    </rPh>
    <rPh sb="44" eb="46">
      <t>カクニン</t>
    </rPh>
    <rPh sb="49" eb="51">
      <t>ショルイ</t>
    </rPh>
    <rPh sb="52" eb="54">
      <t>テンプ</t>
    </rPh>
    <phoneticPr fontId="2"/>
  </si>
  <si>
    <t>　　次の各事項のいずれにも同意した者でなければ支援金を交付しない。</t>
    <rPh sb="4" eb="5">
      <t>カク</t>
    </rPh>
    <rPh sb="5" eb="7">
      <t>ジコウ</t>
    </rPh>
    <rPh sb="17" eb="18">
      <t>モノ</t>
    </rPh>
    <rPh sb="23" eb="25">
      <t>シエン</t>
    </rPh>
    <rPh sb="27" eb="29">
      <t>コウフ</t>
    </rPh>
    <phoneticPr fontId="2"/>
  </si>
  <si>
    <t>医療法人　○○会</t>
    <rPh sb="0" eb="4">
      <t>イリョウホウジン</t>
    </rPh>
    <rPh sb="7" eb="8">
      <t>カイ</t>
    </rPh>
    <phoneticPr fontId="2"/>
  </si>
  <si>
    <t>福岡市博多区東公園７－７</t>
    <rPh sb="0" eb="3">
      <t>フクオカシ</t>
    </rPh>
    <rPh sb="3" eb="9">
      <t>ハカタクヒガシコウエン</t>
    </rPh>
    <phoneticPr fontId="2"/>
  </si>
  <si>
    <t>標記について、次により支援金を給付されるよう関係書類を添えて申請する。</t>
    <rPh sb="11" eb="13">
      <t>シエン</t>
    </rPh>
    <rPh sb="15" eb="17">
      <t>キュウフ</t>
    </rPh>
    <phoneticPr fontId="2"/>
  </si>
  <si>
    <t>保険機関等コード</t>
    <rPh sb="0" eb="2">
      <t>ホケン</t>
    </rPh>
    <phoneticPr fontId="2"/>
  </si>
  <si>
    <t>２．保険機関コードを記入してください。</t>
    <rPh sb="2" eb="4">
      <t>ホケン</t>
    </rPh>
    <rPh sb="4" eb="6">
      <t>キカン</t>
    </rPh>
    <rPh sb="10" eb="12">
      <t>キニュウ</t>
    </rPh>
    <phoneticPr fontId="2"/>
  </si>
  <si>
    <t>４．該当する電力の受電契約に○を記入してください。</t>
    <rPh sb="2" eb="4">
      <t>ガイトウ</t>
    </rPh>
    <rPh sb="6" eb="8">
      <t>デンリョク</t>
    </rPh>
    <rPh sb="9" eb="13">
      <t>ジュデンケイヤク</t>
    </rPh>
    <phoneticPr fontId="2"/>
  </si>
  <si>
    <t>特別高圧</t>
    <rPh sb="0" eb="4">
      <t>トクベツコウアツ</t>
    </rPh>
    <phoneticPr fontId="2"/>
  </si>
  <si>
    <t>高圧</t>
    <rPh sb="0" eb="2">
      <t>コウアツ</t>
    </rPh>
    <phoneticPr fontId="2"/>
  </si>
  <si>
    <t>低圧</t>
    <rPh sb="0" eb="2">
      <t>テイアツ</t>
    </rPh>
    <phoneticPr fontId="2"/>
  </si>
  <si>
    <t>５．都市ガスを使用している施設は下記に○を記入してください。</t>
    <rPh sb="2" eb="4">
      <t>トシ</t>
    </rPh>
    <rPh sb="7" eb="9">
      <t>シヨウ</t>
    </rPh>
    <rPh sb="13" eb="15">
      <t>シセツ</t>
    </rPh>
    <rPh sb="16" eb="18">
      <t>カキ</t>
    </rPh>
    <phoneticPr fontId="2"/>
  </si>
  <si>
    <t>都市ガスを使用している。</t>
    <rPh sb="0" eb="2">
      <t>トシ</t>
    </rPh>
    <rPh sb="5" eb="7">
      <t>シヨウ</t>
    </rPh>
    <phoneticPr fontId="2"/>
  </si>
  <si>
    <t>病院</t>
    <rPh sb="0" eb="2">
      <t>ビョウイン</t>
    </rPh>
    <phoneticPr fontId="2"/>
  </si>
  <si>
    <t>特高</t>
    <rPh sb="0" eb="1">
      <t>トク</t>
    </rPh>
    <rPh sb="1" eb="2">
      <t>コウ</t>
    </rPh>
    <phoneticPr fontId="2"/>
  </si>
  <si>
    <t>ガス</t>
    <phoneticPr fontId="2"/>
  </si>
  <si>
    <t>高</t>
    <rPh sb="0" eb="1">
      <t>コウ</t>
    </rPh>
    <phoneticPr fontId="2"/>
  </si>
  <si>
    <t>低</t>
    <rPh sb="0" eb="1">
      <t>テイ</t>
    </rPh>
    <phoneticPr fontId="2"/>
  </si>
  <si>
    <t>無床</t>
    <rPh sb="0" eb="2">
      <t>ムショウ</t>
    </rPh>
    <phoneticPr fontId="2"/>
  </si>
  <si>
    <t>その他</t>
    <rPh sb="2" eb="3">
      <t>タ</t>
    </rPh>
    <phoneticPr fontId="2"/>
  </si>
  <si>
    <t>　</t>
    <phoneticPr fontId="2"/>
  </si>
  <si>
    <t>給付額</t>
    <rPh sb="0" eb="3">
      <t>キュウフガク</t>
    </rPh>
    <phoneticPr fontId="2"/>
  </si>
  <si>
    <t>区分</t>
    <rPh sb="0" eb="2">
      <t>クブン</t>
    </rPh>
    <phoneticPr fontId="2"/>
  </si>
  <si>
    <t>電気</t>
    <rPh sb="0" eb="2">
      <t>デンキ</t>
    </rPh>
    <phoneticPr fontId="2"/>
  </si>
  <si>
    <t>ガス</t>
    <phoneticPr fontId="2"/>
  </si>
  <si>
    <t>特別高圧</t>
    <rPh sb="0" eb="4">
      <t>トクベツコウアツ</t>
    </rPh>
    <phoneticPr fontId="2"/>
  </si>
  <si>
    <t>都市ガス</t>
    <rPh sb="0" eb="2">
      <t>トシ</t>
    </rPh>
    <phoneticPr fontId="2"/>
  </si>
  <si>
    <t>LPガス</t>
    <phoneticPr fontId="2"/>
  </si>
  <si>
    <t>高圧</t>
    <rPh sb="0" eb="2">
      <t>コウアツ</t>
    </rPh>
    <phoneticPr fontId="2"/>
  </si>
  <si>
    <t>低圧</t>
    <rPh sb="0" eb="2">
      <t>テイアツ</t>
    </rPh>
    <phoneticPr fontId="2"/>
  </si>
  <si>
    <t>×病床数</t>
    <rPh sb="1" eb="4">
      <t>ビョウショウスウ</t>
    </rPh>
    <phoneticPr fontId="2"/>
  </si>
  <si>
    <t>無床診療所</t>
    <rPh sb="0" eb="2">
      <t>ムショウ</t>
    </rPh>
    <rPh sb="2" eb="5">
      <t>シンリョウジョ</t>
    </rPh>
    <phoneticPr fontId="2"/>
  </si>
  <si>
    <t>①病院、有床診療所</t>
    <phoneticPr fontId="2"/>
  </si>
  <si>
    <t>②無床診療所</t>
    <rPh sb="1" eb="3">
      <t>ムショウ</t>
    </rPh>
    <phoneticPr fontId="2"/>
  </si>
  <si>
    <t>給付対象者の要件を満たしていること</t>
    <phoneticPr fontId="2"/>
  </si>
  <si>
    <t>給付のために提出した書類に虚偽がないこと</t>
    <phoneticPr fontId="2"/>
  </si>
  <si>
    <t>支援金を重複して申請しないこと</t>
    <rPh sb="0" eb="2">
      <t>シエン</t>
    </rPh>
    <phoneticPr fontId="2"/>
  </si>
  <si>
    <t>福岡県暴力団排除条例第２条に規定する暴力団員に該当せず、かつ将来にわたっても該当しないこと。また、暴力団員が役員ではなく、暴力団と密接な関係を有しておらず、かつ将来にわたっても該当しないこと</t>
    <phoneticPr fontId="2"/>
  </si>
  <si>
    <t>虚偽が判明した場合は、支援金の返還に応じるとともに、支援金と同額の違約金の支払いに応じること</t>
    <rPh sb="11" eb="13">
      <t>シエン</t>
    </rPh>
    <rPh sb="26" eb="28">
      <t>シエン</t>
    </rPh>
    <phoneticPr fontId="2"/>
  </si>
  <si>
    <t>【重要】記入がない場合、給付できない場合があります。</t>
    <rPh sb="1" eb="3">
      <t>ジュウヨウ</t>
    </rPh>
    <rPh sb="4" eb="6">
      <t>キニュウ</t>
    </rPh>
    <rPh sb="9" eb="11">
      <t>バアイ</t>
    </rPh>
    <rPh sb="12" eb="14">
      <t>キュウフ</t>
    </rPh>
    <rPh sb="18" eb="20">
      <t>バアイ</t>
    </rPh>
    <phoneticPr fontId="2"/>
  </si>
  <si>
    <t>本支援金の給付手続きに必要な範囲で、県が、本支援金給付業務を委託する事業者と個人情報を含む申請者の情報を共有すること</t>
    <rPh sb="0" eb="1">
      <t>ホン</t>
    </rPh>
    <rPh sb="1" eb="3">
      <t>シエン</t>
    </rPh>
    <rPh sb="18" eb="19">
      <t>ケン</t>
    </rPh>
    <rPh sb="21" eb="22">
      <t>ホン</t>
    </rPh>
    <rPh sb="22" eb="25">
      <t>シエンキン</t>
    </rPh>
    <rPh sb="25" eb="27">
      <t>キュウフ</t>
    </rPh>
    <rPh sb="27" eb="29">
      <t>ギョウム</t>
    </rPh>
    <rPh sb="43" eb="44">
      <t>フク</t>
    </rPh>
    <rPh sb="45" eb="48">
      <t>シンセイシャ</t>
    </rPh>
    <rPh sb="49" eb="51">
      <t>ジョウホウ</t>
    </rPh>
    <phoneticPr fontId="2"/>
  </si>
  <si>
    <t>【重要】振込先の通帳の写し（取引口座名等が確認できるページ）を添付してください。</t>
    <rPh sb="1" eb="3">
      <t>ジュウヨウ</t>
    </rPh>
    <rPh sb="14" eb="19">
      <t>トリヒキコウザメイ</t>
    </rPh>
    <rPh sb="31" eb="33">
      <t>テンプ</t>
    </rPh>
    <phoneticPr fontId="2"/>
  </si>
  <si>
    <t>※給付額は裏面を御確認の上、必ずご記入ください。</t>
    <rPh sb="1" eb="4">
      <t>キュウフガク</t>
    </rPh>
    <rPh sb="5" eb="7">
      <t>ウラメン</t>
    </rPh>
    <rPh sb="8" eb="11">
      <t>ゴカクニン</t>
    </rPh>
    <rPh sb="12" eb="13">
      <t>ウエ</t>
    </rPh>
    <rPh sb="14" eb="15">
      <t>カナラ</t>
    </rPh>
    <rPh sb="17" eb="19">
      <t>キニュウ</t>
    </rPh>
    <phoneticPr fontId="2"/>
  </si>
  <si>
    <t>令和５年度 福岡県医療機関等物価高騰対策支援金給付申請書</t>
    <rPh sb="0" eb="2">
      <t>レイワ</t>
    </rPh>
    <rPh sb="3" eb="5">
      <t>ネンド</t>
    </rPh>
    <rPh sb="6" eb="8">
      <t>フクオカ</t>
    </rPh>
    <rPh sb="8" eb="9">
      <t>ケン</t>
    </rPh>
    <rPh sb="9" eb="11">
      <t>イリョウ</t>
    </rPh>
    <rPh sb="11" eb="13">
      <t>キカン</t>
    </rPh>
    <rPh sb="13" eb="14">
      <t>トウ</t>
    </rPh>
    <rPh sb="14" eb="16">
      <t>ブッカ</t>
    </rPh>
    <rPh sb="16" eb="18">
      <t>コウトウ</t>
    </rPh>
    <rPh sb="18" eb="20">
      <t>タイサク</t>
    </rPh>
    <rPh sb="20" eb="22">
      <t>シエン</t>
    </rPh>
    <rPh sb="23" eb="25">
      <t>キュウフ</t>
    </rPh>
    <rPh sb="25" eb="28">
      <t>シンセイショ</t>
    </rPh>
    <phoneticPr fontId="2"/>
  </si>
  <si>
    <t>助産所は、出産育児一時金等請求の助産所コードを記入すること。</t>
    <rPh sb="0" eb="3">
      <t>ジョサンジョ</t>
    </rPh>
    <rPh sb="16" eb="19">
      <t>ジョサンジョ</t>
    </rPh>
    <rPh sb="23" eb="25">
      <t>キニュウ</t>
    </rPh>
    <phoneticPr fontId="2"/>
  </si>
  <si>
    <t>薬局
助産所
施術所</t>
    <rPh sb="0" eb="2">
      <t>ヤッキョク</t>
    </rPh>
    <rPh sb="4" eb="7">
      <t>ジョサンジョ</t>
    </rPh>
    <rPh sb="9" eb="12">
      <t>セジュツショ</t>
    </rPh>
    <phoneticPr fontId="2"/>
  </si>
  <si>
    <t>病院
有床診療所</t>
    <rPh sb="0" eb="2">
      <t>ビョウイン</t>
    </rPh>
    <rPh sb="4" eb="9">
      <t>ユウショウシンリョウジョ</t>
    </rPh>
    <phoneticPr fontId="2"/>
  </si>
  <si>
    <t>都市ガスを使用していることがわかるガス料金請求書等を添付すること。</t>
    <phoneticPr fontId="2"/>
  </si>
  <si>
    <t>※上記特別高圧及び高圧の施設には、ビルなどで一括受電した後に当該施設内で受電する施設を含む。</t>
    <rPh sb="1" eb="3">
      <t>ジョウキ</t>
    </rPh>
    <rPh sb="3" eb="7">
      <t>トクベツコウアツ</t>
    </rPh>
    <rPh sb="7" eb="8">
      <t>オヨ</t>
    </rPh>
    <rPh sb="9" eb="11">
      <t>コウアツ</t>
    </rPh>
    <rPh sb="12" eb="14">
      <t>シセツ</t>
    </rPh>
    <rPh sb="22" eb="24">
      <t>イッカツ</t>
    </rPh>
    <rPh sb="24" eb="26">
      <t>ジュデン</t>
    </rPh>
    <rPh sb="28" eb="29">
      <t>アト</t>
    </rPh>
    <rPh sb="30" eb="35">
      <t>トウガイシセツナイ</t>
    </rPh>
    <rPh sb="36" eb="38">
      <t>ジュデン</t>
    </rPh>
    <rPh sb="40" eb="42">
      <t>シセツ</t>
    </rPh>
    <rPh sb="43" eb="44">
      <t>フク</t>
    </rPh>
    <phoneticPr fontId="2"/>
  </si>
  <si>
    <t>※特別高圧または高圧で受電している施設は、そのことがわかる電気料金請求書等を添付すること。</t>
    <rPh sb="1" eb="5">
      <t>トクベツコウアツ</t>
    </rPh>
    <rPh sb="8" eb="10">
      <t>コウアツ</t>
    </rPh>
    <rPh sb="11" eb="13">
      <t>ジュデン</t>
    </rPh>
    <rPh sb="17" eb="19">
      <t>シセツ</t>
    </rPh>
    <rPh sb="29" eb="36">
      <t>デンキリョウキンセイキュウショ</t>
    </rPh>
    <rPh sb="36" eb="37">
      <t>トウ</t>
    </rPh>
    <rPh sb="38" eb="40">
      <t>テンプ</t>
    </rPh>
    <phoneticPr fontId="2"/>
  </si>
  <si>
    <t>預金種類</t>
    <rPh sb="0" eb="2">
      <t>ヨキン</t>
    </rPh>
    <rPh sb="2" eb="4">
      <t>シュルイ</t>
    </rPh>
    <phoneticPr fontId="2"/>
  </si>
  <si>
    <t>1：普通　2：当座　4：貯蓄</t>
    <phoneticPr fontId="2"/>
  </si>
  <si>
    <t>※出張のみの施設及び提出された添付書類で特別高圧又は高圧受電施設と判断できない場合は、低圧受電施設とします。</t>
    <rPh sb="1" eb="3">
      <t>シュッチョウ</t>
    </rPh>
    <rPh sb="6" eb="8">
      <t>シセツ</t>
    </rPh>
    <rPh sb="8" eb="9">
      <t>オヨ</t>
    </rPh>
    <rPh sb="10" eb="12">
      <t>テイシュツ</t>
    </rPh>
    <rPh sb="15" eb="19">
      <t>テンプショルイ</t>
    </rPh>
    <rPh sb="20" eb="24">
      <t>トクベツコウアツ</t>
    </rPh>
    <rPh sb="24" eb="25">
      <t>マタ</t>
    </rPh>
    <rPh sb="26" eb="28">
      <t>コウアツ</t>
    </rPh>
    <rPh sb="28" eb="30">
      <t>ジュデン</t>
    </rPh>
    <rPh sb="30" eb="32">
      <t>シセツ</t>
    </rPh>
    <rPh sb="33" eb="35">
      <t>ハンダン</t>
    </rPh>
    <rPh sb="39" eb="41">
      <t>バアイ</t>
    </rPh>
    <rPh sb="43" eb="47">
      <t>テイアツジュデン</t>
    </rPh>
    <rPh sb="47" eb="49">
      <t>シセツ</t>
    </rPh>
    <phoneticPr fontId="2"/>
  </si>
  <si>
    <t>添付書類</t>
    <rPh sb="0" eb="4">
      <t>テンプショルイ</t>
    </rPh>
    <phoneticPr fontId="2"/>
  </si>
  <si>
    <t>添付書類：</t>
    <rPh sb="0" eb="4">
      <t>テンプショルイ</t>
    </rPh>
    <phoneticPr fontId="2"/>
  </si>
  <si>
    <t>①、②、③</t>
    <phoneticPr fontId="2"/>
  </si>
  <si>
    <t>①、②</t>
    <phoneticPr fontId="2"/>
  </si>
  <si>
    <t>①、②</t>
    <phoneticPr fontId="2"/>
  </si>
  <si>
    <t>①、③</t>
    <phoneticPr fontId="2"/>
  </si>
  <si>
    <t>①</t>
    <phoneticPr fontId="2"/>
  </si>
  <si>
    <t>代表者氏名</t>
    <rPh sb="0" eb="3">
      <t>ダイヒョウシャ</t>
    </rPh>
    <rPh sb="3" eb="5">
      <t>シメイ</t>
    </rPh>
    <phoneticPr fontId="2"/>
  </si>
  <si>
    <t>福岡　一郎</t>
    <rPh sb="0" eb="2">
      <t>フクオカ</t>
    </rPh>
    <rPh sb="3" eb="5">
      <t>イチロウ</t>
    </rPh>
    <phoneticPr fontId="2"/>
  </si>
  <si>
    <t>△△支店</t>
  </si>
  <si>
    <t>給付額及び添付書類一覧表</t>
    <rPh sb="0" eb="3">
      <t>キュウフガク</t>
    </rPh>
    <rPh sb="3" eb="4">
      <t>オヨ</t>
    </rPh>
    <rPh sb="5" eb="7">
      <t>テンプ</t>
    </rPh>
    <rPh sb="7" eb="9">
      <t>ショルイ</t>
    </rPh>
    <rPh sb="9" eb="12">
      <t>イチランヒョウ</t>
    </rPh>
    <phoneticPr fontId="2"/>
  </si>
  <si>
    <t>③ガスご使用量のお知らせ等の写し</t>
    <rPh sb="4" eb="7">
      <t>シヨウリョウ</t>
    </rPh>
    <rPh sb="9" eb="10">
      <t>シ</t>
    </rPh>
    <rPh sb="12" eb="13">
      <t>ナド</t>
    </rPh>
    <rPh sb="14" eb="15">
      <t>ウツ</t>
    </rPh>
    <phoneticPr fontId="2"/>
  </si>
  <si>
    <t>※</t>
    <phoneticPr fontId="2"/>
  </si>
  <si>
    <r>
      <rPr>
        <sz val="10.5"/>
        <color theme="1"/>
        <rFont val="ＭＳ ゴシック"/>
        <family val="3"/>
        <charset val="128"/>
      </rPr>
      <t>３．申請日時点における許可病床数を記入してください。</t>
    </r>
    <r>
      <rPr>
        <sz val="9"/>
        <color theme="1"/>
        <rFont val="ＭＳ ゴシック"/>
        <family val="3"/>
        <charset val="128"/>
      </rPr>
      <t>（病院、有床診療所以外は空欄で可）</t>
    </r>
    <rPh sb="11" eb="16">
      <t>キョカビョウショウスウ</t>
    </rPh>
    <rPh sb="17" eb="19">
      <t>キニュウ</t>
    </rPh>
    <rPh sb="27" eb="29">
      <t>ビョウイン</t>
    </rPh>
    <rPh sb="30" eb="35">
      <t>ユウショウシンリョウジョ</t>
    </rPh>
    <rPh sb="35" eb="37">
      <t>イガイ</t>
    </rPh>
    <rPh sb="38" eb="40">
      <t>クウラン</t>
    </rPh>
    <rPh sb="41" eb="42">
      <t>カ</t>
    </rPh>
    <phoneticPr fontId="2"/>
  </si>
  <si>
    <t>※申請額は裏面を御確認の上、必ずご記入ください。</t>
    <rPh sb="1" eb="3">
      <t>シンセイ</t>
    </rPh>
    <rPh sb="3" eb="4">
      <t>ガク</t>
    </rPh>
    <rPh sb="5" eb="7">
      <t>ウラメン</t>
    </rPh>
    <rPh sb="8" eb="11">
      <t>ゴカクニン</t>
    </rPh>
    <rPh sb="12" eb="13">
      <t>ウエ</t>
    </rPh>
    <rPh sb="14" eb="15">
      <t>カナラ</t>
    </rPh>
    <rPh sb="17" eb="19">
      <t>キニュウ</t>
    </rPh>
    <phoneticPr fontId="2"/>
  </si>
  <si>
    <t>上記で算出した額が無床診療所の額よりも低い場合は無床診療所の額を支給します。</t>
    <rPh sb="0" eb="2">
      <t>ジョウキ</t>
    </rPh>
    <rPh sb="3" eb="5">
      <t>サンシュツ</t>
    </rPh>
    <rPh sb="7" eb="8">
      <t>ガク</t>
    </rPh>
    <rPh sb="9" eb="14">
      <t>ムショウシンリョウジョ</t>
    </rPh>
    <rPh sb="15" eb="16">
      <t>ガク</t>
    </rPh>
    <rPh sb="19" eb="20">
      <t>ヒク</t>
    </rPh>
    <rPh sb="21" eb="23">
      <t>バアイ</t>
    </rPh>
    <rPh sb="24" eb="29">
      <t>ムショウシンリョウジョ</t>
    </rPh>
    <rPh sb="30" eb="31">
      <t>ガク</t>
    </rPh>
    <rPh sb="32" eb="34">
      <t>シキュウ</t>
    </rPh>
    <phoneticPr fontId="2"/>
  </si>
  <si>
    <t>※</t>
    <phoneticPr fontId="2"/>
  </si>
  <si>
    <t>病院及び有床診療所の給付額は、入院患者に係る食材費の上昇分への支援を含みます。</t>
    <phoneticPr fontId="2"/>
  </si>
  <si>
    <t>ガスを使用していない施設（オール電化）は、ＬＰガスの区分の給付額になります。</t>
    <rPh sb="3" eb="5">
      <t>シヨウ</t>
    </rPh>
    <rPh sb="10" eb="12">
      <t>シセツ</t>
    </rPh>
    <phoneticPr fontId="2"/>
  </si>
  <si>
    <t>○○診療所</t>
    <rPh sb="2" eb="5">
      <t>シンリョウジョ</t>
    </rPh>
    <phoneticPr fontId="2"/>
  </si>
  <si>
    <t>マルマルシンリョウショ</t>
    <phoneticPr fontId="2"/>
  </si>
  <si>
    <t>福岡　一郎　／　０９２－６４３－００００</t>
    <rPh sb="0" eb="2">
      <t>フクオカ</t>
    </rPh>
    <rPh sb="3" eb="5">
      <t>イチロウ</t>
    </rPh>
    <phoneticPr fontId="2"/>
  </si>
  <si>
    <t>施設所在地</t>
    <rPh sb="0" eb="5">
      <t>シセツショザイチ</t>
    </rPh>
    <phoneticPr fontId="2"/>
  </si>
  <si>
    <r>
      <t>令和</t>
    </r>
    <r>
      <rPr>
        <u/>
        <sz val="12"/>
        <color theme="1"/>
        <rFont val="ＭＳ ゴシック"/>
        <family val="3"/>
        <charset val="128"/>
      </rPr>
      <t>　　　</t>
    </r>
    <r>
      <rPr>
        <sz val="12"/>
        <color theme="1"/>
        <rFont val="ＭＳ ゴシック"/>
        <family val="3"/>
        <charset val="128"/>
      </rPr>
      <t>年</t>
    </r>
    <r>
      <rPr>
        <u/>
        <sz val="12"/>
        <color theme="1"/>
        <rFont val="ＭＳ ゴシック"/>
        <family val="3"/>
        <charset val="128"/>
      </rPr>
      <t>　　　</t>
    </r>
    <r>
      <rPr>
        <sz val="12"/>
        <color theme="1"/>
        <rFont val="ＭＳ ゴシック"/>
        <family val="3"/>
        <charset val="128"/>
      </rPr>
      <t>月</t>
    </r>
    <r>
      <rPr>
        <u/>
        <sz val="12"/>
        <color theme="1"/>
        <rFont val="ＭＳ ゴシック"/>
        <family val="3"/>
        <charset val="128"/>
      </rPr>
      <t>　　　</t>
    </r>
    <r>
      <rPr>
        <sz val="12"/>
        <color theme="1"/>
        <rFont val="ＭＳ ゴシック"/>
        <family val="3"/>
        <charset val="128"/>
      </rPr>
      <t>日</t>
    </r>
    <rPh sb="0" eb="2">
      <t>レイワ</t>
    </rPh>
    <rPh sb="5" eb="6">
      <t>ネン</t>
    </rPh>
    <rPh sb="9" eb="10">
      <t>ツキ</t>
    </rPh>
    <rPh sb="13" eb="14">
      <t>ヒ</t>
    </rPh>
    <phoneticPr fontId="2"/>
  </si>
  <si>
    <t>今年度、上期分の支援金の給付を受けた施設で電気やガスの種類及び振込口座等に変更がない場合は、申請の際の添付書類を省略できます。</t>
    <rPh sb="21" eb="23">
      <t>デンキ</t>
    </rPh>
    <phoneticPr fontId="2"/>
  </si>
  <si>
    <t>　福岡市博多区東公園７－７</t>
    <phoneticPr fontId="2"/>
  </si>
  <si>
    <t>施設所在地</t>
    <phoneticPr fontId="2"/>
  </si>
  <si>
    <r>
      <rPr>
        <sz val="12"/>
        <color rgb="FFFF0000"/>
        <rFont val="ＭＳ ゴシック"/>
        <family val="3"/>
        <charset val="128"/>
      </rPr>
      <t>第２回【下期分】</t>
    </r>
    <r>
      <rPr>
        <sz val="12"/>
        <color theme="1"/>
        <rFont val="ＭＳ ゴシック"/>
        <family val="3"/>
        <charset val="128"/>
      </rPr>
      <t>令和５年度 福岡県医療機関等物価高騰対策支援金給付申請書</t>
    </r>
    <rPh sb="0" eb="1">
      <t>ダイ</t>
    </rPh>
    <rPh sb="2" eb="3">
      <t>カイ</t>
    </rPh>
    <rPh sb="4" eb="7">
      <t>シモキブン</t>
    </rPh>
    <rPh sb="8" eb="10">
      <t>レイワ</t>
    </rPh>
    <rPh sb="11" eb="13">
      <t>ネンド</t>
    </rPh>
    <rPh sb="14" eb="16">
      <t>フクオカ</t>
    </rPh>
    <rPh sb="16" eb="17">
      <t>ケン</t>
    </rPh>
    <rPh sb="17" eb="19">
      <t>イリョウ</t>
    </rPh>
    <rPh sb="19" eb="21">
      <t>キカン</t>
    </rPh>
    <rPh sb="21" eb="22">
      <t>トウ</t>
    </rPh>
    <rPh sb="22" eb="24">
      <t>ブッカ</t>
    </rPh>
    <rPh sb="24" eb="26">
      <t>コウトウ</t>
    </rPh>
    <rPh sb="26" eb="28">
      <t>タイサク</t>
    </rPh>
    <rPh sb="28" eb="30">
      <t>シエン</t>
    </rPh>
    <rPh sb="31" eb="33">
      <t>キュウフ</t>
    </rPh>
    <rPh sb="33" eb="36">
      <t>シンセイショ</t>
    </rPh>
    <phoneticPr fontId="2"/>
  </si>
  <si>
    <t>６．裏面の同意事項に同意する場合は〇を記入してください。</t>
    <rPh sb="19" eb="21">
      <t>キニュウ</t>
    </rPh>
    <phoneticPr fontId="2"/>
  </si>
  <si>
    <r>
      <t>７．</t>
    </r>
    <r>
      <rPr>
        <b/>
        <sz val="14"/>
        <color theme="1"/>
        <rFont val="ＭＳ ゴシック"/>
        <family val="3"/>
        <charset val="128"/>
      </rPr>
      <t>申請額</t>
    </r>
    <rPh sb="2" eb="5">
      <t>シンセイガク</t>
    </rPh>
    <phoneticPr fontId="2"/>
  </si>
  <si>
    <t>８．振込口座情報を入力してください。</t>
    <rPh sb="2" eb="6">
      <t>フリコミコウザ</t>
    </rPh>
    <rPh sb="6" eb="8">
      <t>ジョウホウ</t>
    </rPh>
    <rPh sb="9" eb="11">
      <t>ニュウリョク</t>
    </rPh>
    <phoneticPr fontId="2"/>
  </si>
  <si>
    <t>電気及びガスのご使用量のお知らせ等は令和５年１０月分から令和６年４月分のいずれかの月の写しを提出してください。</t>
    <rPh sb="28" eb="30">
      <t>レイワ</t>
    </rPh>
    <rPh sb="31" eb="32">
      <t>ネン</t>
    </rPh>
    <phoneticPr fontId="2"/>
  </si>
  <si>
    <t>・低圧の電気については、国から供給事業者を通じた支援が行われています。</t>
    <rPh sb="1" eb="3">
      <t>テイアツ</t>
    </rPh>
    <rPh sb="4" eb="6">
      <t>デンキ</t>
    </rPh>
    <rPh sb="12" eb="13">
      <t>クニ</t>
    </rPh>
    <rPh sb="15" eb="17">
      <t>キョウキュウ</t>
    </rPh>
    <rPh sb="17" eb="19">
      <t>ジギョウ</t>
    </rPh>
    <rPh sb="19" eb="20">
      <t>シャ</t>
    </rPh>
    <rPh sb="21" eb="22">
      <t>ツウ</t>
    </rPh>
    <rPh sb="24" eb="26">
      <t>シエン</t>
    </rPh>
    <rPh sb="27" eb="28">
      <t>オコナ</t>
    </rPh>
    <phoneticPr fontId="2"/>
  </si>
  <si>
    <t>・ＬＰガスについては、県が供給事業者を通じた支援を別途行っています。</t>
    <rPh sb="11" eb="12">
      <t>ケン</t>
    </rPh>
    <rPh sb="13" eb="15">
      <t>キョウキュウ</t>
    </rPh>
    <rPh sb="15" eb="18">
      <t>ジギョウシャ</t>
    </rPh>
    <rPh sb="19" eb="20">
      <t>ツウ</t>
    </rPh>
    <rPh sb="22" eb="24">
      <t>シエン</t>
    </rPh>
    <rPh sb="25" eb="27">
      <t>ベット</t>
    </rPh>
    <rPh sb="27" eb="28">
      <t>オコナ</t>
    </rPh>
    <phoneticPr fontId="2"/>
  </si>
  <si>
    <t>以下の支援が行われていることから、低圧でＬＰガスの施設（病院・有床診療所を除く。）は本支援金の給付対象とはなりません。</t>
    <rPh sb="0" eb="2">
      <t>イカ</t>
    </rPh>
    <rPh sb="3" eb="5">
      <t>シエン</t>
    </rPh>
    <rPh sb="6" eb="7">
      <t>オコナ</t>
    </rPh>
    <rPh sb="17" eb="19">
      <t>テイアツ</t>
    </rPh>
    <rPh sb="25" eb="27">
      <t>シセツ</t>
    </rPh>
    <rPh sb="42" eb="46">
      <t>ホンシエンキン</t>
    </rPh>
    <rPh sb="47" eb="51">
      <t>キュウフタイショウ</t>
    </rPh>
    <phoneticPr fontId="2"/>
  </si>
  <si>
    <t>①振込先通帳の写し</t>
    <phoneticPr fontId="2"/>
  </si>
  <si>
    <t>②電気ご使用量のお知らせ等の写し</t>
    <phoneticPr fontId="2"/>
  </si>
  <si>
    <r>
      <t>令和</t>
    </r>
    <r>
      <rPr>
        <u/>
        <sz val="12"/>
        <color theme="1"/>
        <rFont val="ＭＳ ゴシック"/>
        <family val="3"/>
        <charset val="128"/>
      </rPr>
      <t xml:space="preserve"> ５</t>
    </r>
    <r>
      <rPr>
        <sz val="12"/>
        <color theme="1"/>
        <rFont val="ＭＳ ゴシック"/>
        <family val="3"/>
        <charset val="128"/>
      </rPr>
      <t>年</t>
    </r>
    <r>
      <rPr>
        <u/>
        <sz val="12"/>
        <color theme="1"/>
        <rFont val="ＭＳ ゴシック"/>
        <family val="3"/>
        <charset val="128"/>
      </rPr>
      <t xml:space="preserve"> １２</t>
    </r>
    <r>
      <rPr>
        <sz val="12"/>
        <color theme="1"/>
        <rFont val="ＭＳ ゴシック"/>
        <family val="3"/>
        <charset val="128"/>
      </rPr>
      <t>月</t>
    </r>
    <r>
      <rPr>
        <b/>
        <u/>
        <sz val="14"/>
        <color theme="1"/>
        <rFont val="ＭＳ ゴシック"/>
        <family val="3"/>
        <charset val="128"/>
      </rPr>
      <t>　</t>
    </r>
    <r>
      <rPr>
        <u/>
        <sz val="12"/>
        <color theme="1"/>
        <rFont val="ＭＳ ゴシック"/>
        <family val="3"/>
        <charset val="128"/>
      </rPr>
      <t>２５</t>
    </r>
    <r>
      <rPr>
        <sz val="12"/>
        <color theme="1"/>
        <rFont val="ＭＳ ゴシック"/>
        <family val="3"/>
        <charset val="128"/>
      </rPr>
      <t>日</t>
    </r>
    <rPh sb="0" eb="2">
      <t>レイワ</t>
    </rPh>
    <rPh sb="4" eb="5">
      <t>ネン</t>
    </rPh>
    <rPh sb="8" eb="9">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</si>
</sst>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円&quot;"/>
    <numFmt numFmtId="178" formatCode="#,##0&quot;円/施設&quot;"/>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rgb="FFFF0000"/>
      <name val="ＭＳ Ｐゴシック"/>
      <family val="3"/>
      <charset val="128"/>
      <scheme val="minor"/>
    </font>
    <font>
      <sz val="10"/>
      <color theme="1"/>
      <name val="ＭＳ ゴシック"/>
      <family val="3"/>
      <charset val="128"/>
    </font>
    <font>
      <b/>
      <sz val="14"/>
      <name val="ＭＳ Ｐゴシック"/>
      <family val="3"/>
      <charset val="128"/>
      <scheme val="minor"/>
    </font>
    <font>
      <sz val="11"/>
      <color theme="1"/>
      <name val="ＭＳ ゴシック"/>
      <family val="3"/>
      <charset val="128"/>
    </font>
    <font>
      <sz val="12"/>
      <color theme="1"/>
      <name val="ＭＳ ゴシック"/>
      <family val="3"/>
      <charset val="128"/>
    </font>
    <font>
      <sz val="12"/>
      <color rgb="FFFF0000"/>
      <name val="ＭＳ ゴシック"/>
      <family val="3"/>
      <charset val="128"/>
    </font>
    <font>
      <sz val="10"/>
      <color rgb="FFFF0000"/>
      <name val="ＭＳ ゴシック"/>
      <family val="3"/>
      <charset val="128"/>
    </font>
    <font>
      <sz val="14"/>
      <color theme="1"/>
      <name val="ＭＳ ゴシック"/>
      <family val="3"/>
      <charset val="128"/>
    </font>
    <font>
      <u/>
      <sz val="12"/>
      <color theme="1"/>
      <name val="ＭＳ ゴシック"/>
      <family val="3"/>
      <charset val="128"/>
    </font>
    <font>
      <sz val="8"/>
      <color theme="1"/>
      <name val="ＭＳ ゴシック"/>
      <family val="3"/>
      <charset val="128"/>
    </font>
    <font>
      <sz val="9"/>
      <color theme="1"/>
      <name val="ＭＳ ゴシック"/>
      <family val="3"/>
      <charset val="128"/>
    </font>
    <font>
      <sz val="16"/>
      <color theme="1"/>
      <name val="ＭＳ ゴシック"/>
      <family val="3"/>
      <charset val="128"/>
    </font>
    <font>
      <b/>
      <sz val="12"/>
      <color theme="1"/>
      <name val="ＭＳ ゴシック"/>
      <family val="3"/>
      <charset val="128"/>
    </font>
    <font>
      <sz val="12"/>
      <name val="ＭＳ ゴシック"/>
      <family val="3"/>
      <charset val="128"/>
    </font>
    <font>
      <sz val="11"/>
      <name val="ＭＳ ゴシック"/>
      <family val="3"/>
      <charset val="128"/>
    </font>
    <font>
      <b/>
      <sz val="11"/>
      <color theme="1"/>
      <name val="ＭＳ ゴシック"/>
      <family val="3"/>
      <charset val="128"/>
    </font>
    <font>
      <b/>
      <i/>
      <sz val="11"/>
      <color theme="1"/>
      <name val="HG正楷書体-PRO"/>
      <family val="4"/>
      <charset val="128"/>
    </font>
    <font>
      <b/>
      <u/>
      <sz val="14"/>
      <color theme="1"/>
      <name val="ＭＳ ゴシック"/>
      <family val="3"/>
      <charset val="128"/>
    </font>
    <font>
      <b/>
      <sz val="14"/>
      <color theme="1"/>
      <name val="ＭＳ ゴシック"/>
      <family val="3"/>
      <charset val="128"/>
    </font>
    <font>
      <sz val="10"/>
      <name val="ＭＳ ゴシック"/>
      <family val="3"/>
      <charset val="128"/>
    </font>
    <font>
      <sz val="9"/>
      <name val="ＭＳ ゴシック"/>
      <family val="3"/>
      <charset val="128"/>
    </font>
    <font>
      <sz val="11"/>
      <color rgb="FFFF0000"/>
      <name val="ＭＳ ゴシック"/>
      <family val="3"/>
      <charset val="128"/>
    </font>
    <font>
      <sz val="10.5"/>
      <color theme="1"/>
      <name val="ＭＳ ゴシック"/>
      <family val="3"/>
      <charset val="128"/>
    </font>
    <font>
      <b/>
      <sz val="14"/>
      <name val="ＭＳ ゴシック"/>
      <family val="3"/>
      <charset val="128"/>
    </font>
  </fonts>
  <fills count="7">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 fillId="0" borderId="0"/>
    <xf numFmtId="0" fontId="1" fillId="0" borderId="0">
      <alignment vertical="center"/>
    </xf>
  </cellStyleXfs>
  <cellXfs count="201">
    <xf numFmtId="0" fontId="0" fillId="0" borderId="0" xfId="0">
      <alignment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2" borderId="1" xfId="1" applyFont="1" applyBorder="1" applyAlignment="1">
      <alignment horizontal="center" vertical="center"/>
    </xf>
    <xf numFmtId="176" fontId="4" fillId="0" borderId="5" xfId="0" applyNumberFormat="1" applyFont="1" applyBorder="1" applyAlignment="1" applyProtection="1">
      <alignment vertical="center"/>
      <protection hidden="1"/>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xf>
    <xf numFmtId="0" fontId="7" fillId="5"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16" xfId="0" applyFont="1" applyFill="1" applyBorder="1" applyAlignment="1">
      <alignment vertical="center"/>
    </xf>
    <xf numFmtId="0" fontId="7" fillId="0" borderId="0" xfId="0" applyFont="1" applyFill="1" applyBorder="1">
      <alignment vertical="center"/>
    </xf>
    <xf numFmtId="0" fontId="7" fillId="0" borderId="0" xfId="0" applyFont="1" applyBorder="1">
      <alignment vertical="center"/>
    </xf>
    <xf numFmtId="0" fontId="7" fillId="0" borderId="0" xfId="2" applyFont="1" applyFill="1" applyBorder="1" applyAlignment="1">
      <alignment vertical="center"/>
    </xf>
    <xf numFmtId="0" fontId="7" fillId="0" borderId="0" xfId="2" applyFont="1" applyFill="1" applyBorder="1" applyAlignment="1">
      <alignment vertical="center" shrinkToFit="1"/>
    </xf>
    <xf numFmtId="0" fontId="13" fillId="3" borderId="6" xfId="2" applyFont="1" applyBorder="1" applyAlignment="1">
      <alignment vertical="center" wrapText="1" shrinkToFit="1"/>
    </xf>
    <xf numFmtId="0" fontId="11" fillId="2" borderId="1" xfId="1" applyFont="1" applyBorder="1" applyAlignment="1">
      <alignment horizontal="center" vertical="center"/>
    </xf>
    <xf numFmtId="0" fontId="5" fillId="0" borderId="0" xfId="0" applyFont="1" applyAlignment="1">
      <alignment horizontal="right" vertical="center"/>
    </xf>
    <xf numFmtId="0" fontId="14"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xf>
    <xf numFmtId="0" fontId="16" fillId="0" borderId="0" xfId="0" applyFont="1">
      <alignment vertical="center"/>
    </xf>
    <xf numFmtId="0" fontId="7" fillId="0" borderId="0" xfId="0" applyFont="1" applyBorder="1" applyAlignment="1">
      <alignment vertical="center" wrapText="1"/>
    </xf>
    <xf numFmtId="0" fontId="11" fillId="5" borderId="1" xfId="0" applyFont="1" applyFill="1" applyBorder="1" applyAlignment="1">
      <alignment horizontal="center" vertical="center"/>
    </xf>
    <xf numFmtId="0" fontId="11" fillId="5" borderId="9" xfId="0" applyFont="1" applyFill="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0" xfId="0" applyFont="1" applyBorder="1" applyAlignment="1">
      <alignment horizontal="right" vertical="center"/>
    </xf>
    <xf numFmtId="0" fontId="7" fillId="0" borderId="18" xfId="0" applyFont="1" applyBorder="1">
      <alignment vertical="center"/>
    </xf>
    <xf numFmtId="0" fontId="7" fillId="0" borderId="5" xfId="0" applyFont="1" applyBorder="1" applyAlignment="1">
      <alignment horizontal="right" vertical="center"/>
    </xf>
    <xf numFmtId="0" fontId="7" fillId="0" borderId="19" xfId="0" applyFont="1" applyBorder="1">
      <alignment vertical="center"/>
    </xf>
    <xf numFmtId="0" fontId="7" fillId="0" borderId="0" xfId="0" applyFont="1" applyBorder="1" applyAlignment="1">
      <alignment horizontal="left" vertical="center" wrapText="1"/>
    </xf>
    <xf numFmtId="0" fontId="7" fillId="0" borderId="0" xfId="0" applyFont="1" applyFill="1" applyBorder="1" applyAlignment="1">
      <alignment horizontal="left" vertical="center"/>
    </xf>
    <xf numFmtId="0" fontId="13" fillId="0" borderId="8" xfId="0" applyFont="1" applyBorder="1">
      <alignment vertical="center"/>
    </xf>
    <xf numFmtId="0" fontId="5" fillId="0" borderId="0" xfId="0" applyFont="1" applyAlignment="1">
      <alignment horizontal="left" vertical="center"/>
    </xf>
    <xf numFmtId="177" fontId="7" fillId="0" borderId="0" xfId="0" applyNumberFormat="1" applyFont="1" applyAlignment="1">
      <alignment horizontal="center" vertical="center"/>
    </xf>
    <xf numFmtId="0" fontId="10" fillId="0" borderId="0" xfId="0" applyFont="1" applyFill="1" applyBorder="1" applyAlignment="1">
      <alignment vertical="center" wrapText="1"/>
    </xf>
    <xf numFmtId="0" fontId="10" fillId="0" borderId="0" xfId="0" applyFont="1" applyAlignment="1">
      <alignment vertical="center"/>
    </xf>
    <xf numFmtId="0" fontId="14" fillId="0" borderId="0" xfId="0" applyFont="1" applyAlignment="1">
      <alignment vertical="center"/>
    </xf>
    <xf numFmtId="0" fontId="7" fillId="0" borderId="0" xfId="0" applyFont="1" applyBorder="1" applyAlignment="1">
      <alignment horizontal="left" vertical="center" wrapText="1"/>
    </xf>
    <xf numFmtId="0" fontId="8" fillId="5" borderId="0" xfId="0" applyFont="1" applyFill="1" applyAlignment="1">
      <alignment vertical="center"/>
    </xf>
    <xf numFmtId="0" fontId="8" fillId="5" borderId="0" xfId="0" applyFont="1" applyFill="1" applyAlignment="1">
      <alignment horizontal="center" vertical="center"/>
    </xf>
    <xf numFmtId="0" fontId="7" fillId="5" borderId="0" xfId="0" applyFont="1" applyFill="1">
      <alignment vertical="center"/>
    </xf>
    <xf numFmtId="0" fontId="14" fillId="0" borderId="0" xfId="0" applyFont="1" applyAlignment="1">
      <alignment horizontal="center" vertical="center"/>
    </xf>
    <xf numFmtId="0" fontId="7" fillId="0" borderId="0" xfId="0" applyFont="1" applyBorder="1" applyAlignment="1">
      <alignment horizontal="left" vertical="center" wrapText="1"/>
    </xf>
    <xf numFmtId="0" fontId="19" fillId="5" borderId="0" xfId="0" applyFont="1" applyFill="1">
      <alignment vertical="center"/>
    </xf>
    <xf numFmtId="0" fontId="20" fillId="5" borderId="0" xfId="0" applyFont="1" applyFill="1">
      <alignment vertical="center"/>
    </xf>
    <xf numFmtId="0" fontId="19" fillId="5" borderId="1" xfId="0" applyFont="1" applyFill="1" applyBorder="1" applyAlignment="1">
      <alignment horizontal="center" vertical="center"/>
    </xf>
    <xf numFmtId="0" fontId="22" fillId="5" borderId="1" xfId="0" applyFont="1" applyFill="1" applyBorder="1" applyAlignment="1">
      <alignment horizontal="center" vertical="center"/>
    </xf>
    <xf numFmtId="0" fontId="22" fillId="0" borderId="0" xfId="0" applyFont="1">
      <alignment vertical="center"/>
    </xf>
    <xf numFmtId="0" fontId="22" fillId="5" borderId="9" xfId="0" applyFont="1" applyFill="1" applyBorder="1" applyAlignment="1">
      <alignment horizontal="center" vertical="center"/>
    </xf>
    <xf numFmtId="0" fontId="22" fillId="2" borderId="4" xfId="1" applyFont="1" applyBorder="1" applyAlignment="1" applyProtection="1">
      <alignment horizontal="center" vertical="center" wrapText="1"/>
      <protection hidden="1"/>
    </xf>
    <xf numFmtId="0" fontId="11" fillId="2" borderId="4" xfId="1" applyFont="1" applyBorder="1" applyAlignment="1" applyProtection="1">
      <alignment horizontal="center" vertical="center" wrapText="1"/>
      <protection hidden="1"/>
    </xf>
    <xf numFmtId="0" fontId="13" fillId="0" borderId="0"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center" vertical="center"/>
    </xf>
    <xf numFmtId="177" fontId="7" fillId="0" borderId="0" xfId="0" applyNumberFormat="1" applyFont="1" applyBorder="1" applyAlignment="1">
      <alignment horizontal="center" vertical="center"/>
    </xf>
    <xf numFmtId="0" fontId="5" fillId="0" borderId="0" xfId="0" applyFont="1" applyBorder="1">
      <alignment vertical="center"/>
    </xf>
    <xf numFmtId="0" fontId="23" fillId="0" borderId="0" xfId="0" applyFont="1" applyAlignment="1">
      <alignment horizontal="right" vertical="top"/>
    </xf>
    <xf numFmtId="0" fontId="24" fillId="0" borderId="0" xfId="0" applyFont="1" applyFill="1" applyBorder="1" applyAlignment="1">
      <alignment horizontal="left" vertical="center"/>
    </xf>
    <xf numFmtId="0" fontId="18" fillId="0" borderId="0" xfId="0" applyFont="1" applyFill="1" applyBorder="1" applyAlignment="1">
      <alignment vertical="center" shrinkToFit="1"/>
    </xf>
    <xf numFmtId="0" fontId="13" fillId="6" borderId="6" xfId="2" applyFont="1" applyFill="1" applyBorder="1" applyAlignment="1">
      <alignment vertical="center" wrapText="1" shrinkToFit="1"/>
    </xf>
    <xf numFmtId="0" fontId="7" fillId="0" borderId="0" xfId="0" applyFont="1" applyBorder="1" applyAlignment="1">
      <alignment horizontal="right" vertical="center" wrapText="1"/>
    </xf>
    <xf numFmtId="0" fontId="7" fillId="0" borderId="0" xfId="0" applyFont="1" applyBorder="1" applyAlignment="1">
      <alignment horizontal="right" vertical="top" wrapText="1"/>
    </xf>
    <xf numFmtId="0" fontId="7" fillId="0" borderId="0" xfId="0" applyFont="1" applyAlignment="1">
      <alignment horizontal="right" vertical="center"/>
    </xf>
    <xf numFmtId="0" fontId="5" fillId="0" borderId="0" xfId="0" applyFont="1" applyBorder="1" applyAlignment="1">
      <alignment vertical="center" wrapText="1"/>
    </xf>
    <xf numFmtId="0" fontId="23" fillId="0" borderId="0" xfId="0" applyFont="1" applyFill="1" applyBorder="1" applyAlignment="1">
      <alignment vertical="center" wrapText="1"/>
    </xf>
    <xf numFmtId="0" fontId="17" fillId="0" borderId="0" xfId="0" applyFont="1">
      <alignment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19" fillId="5" borderId="7" xfId="2" applyFont="1" applyFill="1" applyBorder="1" applyAlignment="1">
      <alignment horizontal="center" vertical="center"/>
    </xf>
    <xf numFmtId="0" fontId="19" fillId="5" borderId="8" xfId="2" applyFont="1" applyFill="1" applyBorder="1" applyAlignment="1">
      <alignment horizontal="center" vertical="center"/>
    </xf>
    <xf numFmtId="0" fontId="7" fillId="0" borderId="0" xfId="0" applyFont="1" applyBorder="1" applyAlignment="1">
      <alignment horizontal="right" vertical="center"/>
    </xf>
    <xf numFmtId="0" fontId="18" fillId="0" borderId="0" xfId="0" applyFont="1">
      <alignment vertical="center"/>
    </xf>
    <xf numFmtId="0" fontId="7" fillId="0" borderId="0" xfId="0" applyFont="1" applyAlignment="1">
      <alignment horizontal="left" vertical="center"/>
    </xf>
    <xf numFmtId="0" fontId="18" fillId="0" borderId="0" xfId="0" applyFont="1" applyAlignment="1">
      <alignment horizontal="right" vertical="top"/>
    </xf>
    <xf numFmtId="0" fontId="19" fillId="5" borderId="6" xfId="2" applyFont="1" applyFill="1" applyBorder="1" applyAlignment="1">
      <alignment horizontal="left" vertical="center"/>
    </xf>
    <xf numFmtId="0" fontId="8" fillId="0" borderId="0" xfId="0" applyFont="1" applyAlignment="1">
      <alignment horizontal="center" vertical="center"/>
    </xf>
    <xf numFmtId="0" fontId="18" fillId="0" borderId="0" xfId="0" applyFont="1" applyAlignment="1">
      <alignment horizontal="right" vertical="center"/>
    </xf>
    <xf numFmtId="0" fontId="5" fillId="0" borderId="0" xfId="0" applyFont="1" applyAlignment="1">
      <alignment horizontal="left" vertical="center" wrapText="1"/>
    </xf>
    <xf numFmtId="0" fontId="7" fillId="6" borderId="6" xfId="2" applyFont="1" applyFill="1" applyBorder="1" applyAlignment="1">
      <alignment horizontal="center" vertical="center"/>
    </xf>
    <xf numFmtId="0" fontId="7" fillId="6" borderId="8" xfId="2" applyFont="1" applyFill="1" applyBorder="1" applyAlignment="1">
      <alignment horizontal="center" vertical="center"/>
    </xf>
    <xf numFmtId="0" fontId="25" fillId="0" borderId="0" xfId="0" applyFont="1" applyAlignment="1">
      <alignment horizontal="left" vertical="center" wrapText="1"/>
    </xf>
    <xf numFmtId="0" fontId="7" fillId="0" borderId="0" xfId="0" applyFont="1" applyBorder="1" applyAlignment="1">
      <alignment horizontal="left" vertical="center"/>
    </xf>
    <xf numFmtId="0" fontId="7" fillId="5" borderId="0" xfId="0" applyFont="1" applyFill="1" applyAlignment="1">
      <alignment horizontal="center" vertical="center"/>
    </xf>
    <xf numFmtId="0" fontId="23" fillId="0" borderId="5" xfId="0" applyFont="1" applyBorder="1" applyAlignment="1">
      <alignment horizontal="left" vertical="center" wrapText="1"/>
    </xf>
    <xf numFmtId="0" fontId="18" fillId="0" borderId="0" xfId="0" applyFont="1" applyAlignment="1">
      <alignment horizontal="righ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Alignment="1">
      <alignment horizontal="center" vertical="center"/>
    </xf>
    <xf numFmtId="0" fontId="18" fillId="6" borderId="6" xfId="0" applyFont="1" applyFill="1" applyBorder="1" applyAlignment="1" applyProtection="1">
      <alignment horizontal="center" vertical="center" wrapText="1"/>
      <protection hidden="1"/>
    </xf>
    <xf numFmtId="0" fontId="18" fillId="6" borderId="8" xfId="0" applyFont="1" applyFill="1" applyBorder="1" applyAlignment="1" applyProtection="1">
      <alignment horizontal="center" vertical="center" wrapText="1"/>
      <protection hidden="1"/>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7" fillId="6" borderId="11"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9" fillId="0" borderId="0" xfId="0" applyFont="1" applyAlignment="1">
      <alignment horizontal="left" vertical="center" shrinkToFi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5" borderId="14" xfId="0" applyFont="1" applyFill="1" applyBorder="1" applyAlignment="1">
      <alignment horizontal="left" vertical="center" wrapText="1"/>
    </xf>
    <xf numFmtId="0" fontId="8" fillId="5" borderId="10" xfId="0" applyFont="1" applyFill="1" applyBorder="1" applyAlignment="1">
      <alignment horizontal="left" vertical="center" wrapText="1"/>
    </xf>
    <xf numFmtId="176" fontId="27" fillId="5" borderId="20" xfId="0" applyNumberFormat="1" applyFont="1" applyFill="1" applyBorder="1" applyAlignment="1" applyProtection="1">
      <alignment horizontal="center" vertical="center"/>
      <protection hidden="1"/>
    </xf>
    <xf numFmtId="176" fontId="27" fillId="5" borderId="21" xfId="0" applyNumberFormat="1" applyFont="1" applyFill="1" applyBorder="1" applyAlignment="1" applyProtection="1">
      <alignment horizontal="center" vertical="center"/>
      <protection hidden="1"/>
    </xf>
    <xf numFmtId="176" fontId="27" fillId="5" borderId="22" xfId="0" applyNumberFormat="1" applyFont="1" applyFill="1" applyBorder="1" applyAlignment="1" applyProtection="1">
      <alignment horizontal="center" vertical="center"/>
      <protection hidden="1"/>
    </xf>
    <xf numFmtId="0" fontId="14"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center" vertical="center"/>
    </xf>
    <xf numFmtId="0" fontId="14" fillId="0" borderId="0" xfId="0" applyFont="1" applyFill="1" applyBorder="1" applyAlignment="1">
      <alignment horizontal="left" vertical="center" wrapText="1"/>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178" fontId="7" fillId="0" borderId="1" xfId="0" applyNumberFormat="1" applyFont="1" applyBorder="1"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6" borderId="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24" fillId="0" borderId="0" xfId="0" applyFont="1" applyBorder="1" applyAlignment="1">
      <alignment horizontal="left" vertical="center" wrapText="1"/>
    </xf>
    <xf numFmtId="0" fontId="5" fillId="6" borderId="6" xfId="2" applyFont="1" applyFill="1" applyBorder="1" applyAlignment="1">
      <alignment horizontal="center" vertical="center"/>
    </xf>
    <xf numFmtId="0" fontId="5" fillId="6" borderId="8"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2" borderId="6" xfId="1" applyFont="1" applyBorder="1" applyAlignment="1">
      <alignment horizontal="center" vertical="center"/>
    </xf>
    <xf numFmtId="0" fontId="7" fillId="2" borderId="7" xfId="1" applyFont="1" applyBorder="1" applyAlignment="1">
      <alignment horizontal="center" vertical="center"/>
    </xf>
    <xf numFmtId="0" fontId="7" fillId="2" borderId="8" xfId="1" applyFont="1" applyBorder="1" applyAlignment="1">
      <alignment horizontal="center" vertical="center"/>
    </xf>
    <xf numFmtId="0" fontId="7" fillId="6" borderId="6" xfId="2" applyFont="1" applyFill="1" applyBorder="1" applyAlignment="1">
      <alignment horizontal="center" vertical="center" shrinkToFit="1"/>
    </xf>
    <xf numFmtId="0" fontId="7" fillId="6" borderId="8" xfId="2" applyFont="1" applyFill="1" applyBorder="1" applyAlignment="1">
      <alignment horizontal="center" vertical="center" shrinkToFit="1"/>
    </xf>
    <xf numFmtId="0" fontId="7" fillId="0" borderId="16"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14" fillId="0" borderId="0" xfId="0" applyFont="1" applyFill="1" applyBorder="1" applyAlignment="1">
      <alignment horizontal="left" vertical="center"/>
    </xf>
    <xf numFmtId="0" fontId="17" fillId="6" borderId="6"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4" fillId="0" borderId="0" xfId="0" applyFont="1" applyAlignment="1">
      <alignment horizontal="left" vertical="center" wrapText="1"/>
    </xf>
    <xf numFmtId="176" fontId="15" fillId="5" borderId="6" xfId="2" applyNumberFormat="1" applyFont="1" applyFill="1" applyBorder="1" applyAlignment="1">
      <alignment horizontal="center" vertical="center"/>
    </xf>
    <xf numFmtId="176" fontId="15" fillId="5" borderId="7" xfId="2" applyNumberFormat="1" applyFont="1" applyFill="1" applyBorder="1" applyAlignment="1">
      <alignment horizontal="center" vertical="center"/>
    </xf>
    <xf numFmtId="176" fontId="15" fillId="5" borderId="8" xfId="2" applyNumberFormat="1" applyFont="1" applyFill="1" applyBorder="1" applyAlignment="1">
      <alignment horizontal="center" vertical="center"/>
    </xf>
    <xf numFmtId="0" fontId="23" fillId="0" borderId="0" xfId="0" applyFont="1" applyAlignment="1">
      <alignment horizontal="center" vertical="center"/>
    </xf>
    <xf numFmtId="0" fontId="11" fillId="0" borderId="0" xfId="0" applyFont="1" applyAlignment="1">
      <alignment horizontal="distributed" vertical="center" indent="1"/>
    </xf>
    <xf numFmtId="0" fontId="7" fillId="3" borderId="6" xfId="2" applyFont="1" applyBorder="1" applyAlignment="1">
      <alignment horizontal="center" vertical="center"/>
    </xf>
    <xf numFmtId="0" fontId="7" fillId="3" borderId="8" xfId="2" applyFont="1" applyBorder="1" applyAlignment="1">
      <alignment horizontal="center" vertical="center"/>
    </xf>
    <xf numFmtId="0" fontId="19" fillId="5" borderId="6" xfId="2" applyFont="1" applyFill="1" applyBorder="1" applyAlignment="1">
      <alignment horizontal="center" vertical="center"/>
    </xf>
    <xf numFmtId="0" fontId="19" fillId="5" borderId="7" xfId="2" applyFont="1" applyFill="1" applyBorder="1" applyAlignment="1">
      <alignment horizontal="center" vertical="center"/>
    </xf>
    <xf numFmtId="0" fontId="19" fillId="5" borderId="8" xfId="2" applyFont="1" applyFill="1" applyBorder="1" applyAlignment="1">
      <alignment horizontal="center" vertical="center"/>
    </xf>
    <xf numFmtId="0" fontId="16" fillId="0" borderId="0" xfId="0" applyFont="1" applyAlignment="1">
      <alignment horizontal="center" vertical="center"/>
    </xf>
    <xf numFmtId="0" fontId="5" fillId="3" borderId="6" xfId="2" applyFont="1" applyBorder="1" applyAlignment="1">
      <alignment horizontal="center" vertical="center"/>
    </xf>
    <xf numFmtId="0" fontId="5" fillId="3" borderId="8" xfId="2" applyFont="1" applyBorder="1" applyAlignment="1">
      <alignment horizontal="center" vertical="center"/>
    </xf>
    <xf numFmtId="0" fontId="19" fillId="2" borderId="6" xfId="1" applyFont="1" applyBorder="1" applyAlignment="1">
      <alignment horizontal="center" vertical="center"/>
    </xf>
    <xf numFmtId="0" fontId="19" fillId="2" borderId="7" xfId="1" applyFont="1" applyBorder="1" applyAlignment="1">
      <alignment horizontal="center" vertical="center"/>
    </xf>
    <xf numFmtId="0" fontId="19" fillId="2" borderId="8" xfId="1" applyFont="1" applyBorder="1" applyAlignment="1">
      <alignment horizontal="center" vertical="center"/>
    </xf>
    <xf numFmtId="0" fontId="18" fillId="4" borderId="6" xfId="0" applyFont="1" applyFill="1" applyBorder="1" applyAlignment="1" applyProtection="1">
      <alignment horizontal="center" vertical="center" wrapText="1"/>
      <protection hidden="1"/>
    </xf>
    <xf numFmtId="0" fontId="18" fillId="4" borderId="8" xfId="0" applyFont="1" applyFill="1" applyBorder="1" applyAlignment="1" applyProtection="1">
      <alignment horizontal="center" vertical="center" wrapText="1"/>
      <protection hidden="1"/>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6" fillId="5" borderId="14" xfId="0" applyFont="1" applyFill="1" applyBorder="1" applyAlignment="1">
      <alignment horizontal="left" vertical="center" wrapText="1"/>
    </xf>
    <xf numFmtId="0" fontId="17" fillId="4" borderId="11"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6" fillId="5" borderId="10" xfId="0" applyFont="1" applyFill="1" applyBorder="1" applyAlignment="1">
      <alignment horizontal="left" vertical="center" wrapText="1"/>
    </xf>
    <xf numFmtId="0" fontId="7" fillId="3" borderId="6" xfId="2" applyFont="1" applyBorder="1" applyAlignment="1">
      <alignment horizontal="center" vertical="center" shrinkToFit="1"/>
    </xf>
    <xf numFmtId="0" fontId="7" fillId="3" borderId="8" xfId="2" applyFont="1" applyBorder="1" applyAlignment="1">
      <alignment horizontal="center" vertical="center" shrinkToFit="1"/>
    </xf>
    <xf numFmtId="0" fontId="17" fillId="4" borderId="6"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7" fillId="0" borderId="0" xfId="0" applyFont="1" applyAlignment="1">
      <alignment horizontal="left" vertical="center" shrinkToFit="1"/>
    </xf>
    <xf numFmtId="0" fontId="7" fillId="0" borderId="0" xfId="0" applyFont="1" applyBorder="1" applyAlignment="1">
      <alignment horizontal="right" vertical="center"/>
    </xf>
    <xf numFmtId="0" fontId="7" fillId="0" borderId="0" xfId="0" applyFont="1" applyBorder="1" applyAlignment="1">
      <alignment horizontal="center" vertical="center"/>
    </xf>
    <xf numFmtId="177" fontId="7" fillId="0" borderId="0" xfId="0" applyNumberFormat="1" applyFont="1" applyBorder="1" applyAlignment="1">
      <alignment horizontal="center" vertical="center"/>
    </xf>
    <xf numFmtId="178" fontId="7" fillId="0" borderId="0" xfId="0" applyNumberFormat="1" applyFont="1" applyBorder="1" applyAlignment="1">
      <alignment horizontal="center" vertical="center"/>
    </xf>
    <xf numFmtId="0" fontId="7" fillId="0" borderId="0" xfId="0" applyFont="1" applyBorder="1" applyAlignment="1">
      <alignment horizontal="center" vertical="center" wrapText="1"/>
    </xf>
  </cellXfs>
  <cellStyles count="5">
    <cellStyle name="20% - アクセント 1" xfId="1" builtinId="30"/>
    <cellStyle name="40% - アクセント 3" xfId="2" builtinId="39"/>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400050</xdr:colOff>
      <xdr:row>29</xdr:row>
      <xdr:rowOff>28574</xdr:rowOff>
    </xdr:from>
    <xdr:to>
      <xdr:col>12</xdr:col>
      <xdr:colOff>104775</xdr:colOff>
      <xdr:row>29</xdr:row>
      <xdr:rowOff>304799</xdr:rowOff>
    </xdr:to>
    <xdr:sp macro="" textlink="">
      <xdr:nvSpPr>
        <xdr:cNvPr id="2" name="大かっこ 1"/>
        <xdr:cNvSpPr/>
      </xdr:nvSpPr>
      <xdr:spPr>
        <a:xfrm>
          <a:off x="2600325" y="6629399"/>
          <a:ext cx="3238500" cy="27622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29</xdr:row>
      <xdr:rowOff>28574</xdr:rowOff>
    </xdr:from>
    <xdr:to>
      <xdr:col>12</xdr:col>
      <xdr:colOff>104775</xdr:colOff>
      <xdr:row>29</xdr:row>
      <xdr:rowOff>304799</xdr:rowOff>
    </xdr:to>
    <xdr:sp macro="" textlink="">
      <xdr:nvSpPr>
        <xdr:cNvPr id="2" name="大かっこ 1"/>
        <xdr:cNvSpPr/>
      </xdr:nvSpPr>
      <xdr:spPr>
        <a:xfrm>
          <a:off x="2600325" y="6534149"/>
          <a:ext cx="3238500" cy="27622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76200</xdr:colOff>
      <xdr:row>0</xdr:row>
      <xdr:rowOff>76200</xdr:rowOff>
    </xdr:from>
    <xdr:ext cx="1504950" cy="552450"/>
    <xdr:sp macro="" textlink="">
      <xdr:nvSpPr>
        <xdr:cNvPr id="3" name="テキスト ボックス 2"/>
        <xdr:cNvSpPr txBox="1"/>
      </xdr:nvSpPr>
      <xdr:spPr>
        <a:xfrm>
          <a:off x="2781300" y="76200"/>
          <a:ext cx="1504950" cy="5524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11</xdr:col>
      <xdr:colOff>9525</xdr:colOff>
      <xdr:row>6</xdr:row>
      <xdr:rowOff>180975</xdr:rowOff>
    </xdr:from>
    <xdr:to>
      <xdr:col>11</xdr:col>
      <xdr:colOff>409575</xdr:colOff>
      <xdr:row>8</xdr:row>
      <xdr:rowOff>38100</xdr:rowOff>
    </xdr:to>
    <xdr:sp macro="" textlink="">
      <xdr:nvSpPr>
        <xdr:cNvPr id="6" name="円/楕円 5"/>
        <xdr:cNvSpPr/>
      </xdr:nvSpPr>
      <xdr:spPr>
        <a:xfrm>
          <a:off x="5238750" y="1114425"/>
          <a:ext cx="400050" cy="352425"/>
        </a:xfrm>
        <a:prstGeom prst="ellipse">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0</xdr:col>
      <xdr:colOff>47625</xdr:colOff>
      <xdr:row>5</xdr:row>
      <xdr:rowOff>47625</xdr:rowOff>
    </xdr:from>
    <xdr:to>
      <xdr:col>4</xdr:col>
      <xdr:colOff>38100</xdr:colOff>
      <xdr:row>9</xdr:row>
      <xdr:rowOff>9525</xdr:rowOff>
    </xdr:to>
    <xdr:sp macro="" textlink="">
      <xdr:nvSpPr>
        <xdr:cNvPr id="7" name="四角形吹き出し 6"/>
        <xdr:cNvSpPr/>
      </xdr:nvSpPr>
      <xdr:spPr>
        <a:xfrm>
          <a:off x="47625" y="771525"/>
          <a:ext cx="1685925" cy="942975"/>
        </a:xfrm>
        <a:prstGeom prst="wedgeRectCallout">
          <a:avLst>
            <a:gd name="adj1" fmla="val 107195"/>
            <a:gd name="adj2" fmla="val 1633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ＭＳ ゴシック" panose="020B0609070205080204" pitchFamily="49" charset="-128"/>
              <a:ea typeface="ＭＳ ゴシック" panose="020B0609070205080204" pitchFamily="49" charset="-128"/>
            </a:rPr>
            <a:t>必ず、署名又は押印をお願いします。</a:t>
          </a:r>
        </a:p>
      </xdr:txBody>
    </xdr:sp>
    <xdr:clientData/>
  </xdr:twoCellAnchor>
  <xdr:oneCellAnchor>
    <xdr:from>
      <xdr:col>5</xdr:col>
      <xdr:colOff>200024</xdr:colOff>
      <xdr:row>27</xdr:row>
      <xdr:rowOff>9525</xdr:rowOff>
    </xdr:from>
    <xdr:ext cx="3133725" cy="492571"/>
    <xdr:sp macro="" textlink="">
      <xdr:nvSpPr>
        <xdr:cNvPr id="8" name="テキスト ボックス 7"/>
        <xdr:cNvSpPr txBox="1"/>
      </xdr:nvSpPr>
      <xdr:spPr>
        <a:xfrm>
          <a:off x="2400299" y="6019800"/>
          <a:ext cx="3133725" cy="4925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都市ガスを使用している場合は、そのことが確認できる書類を添付してください。</a:t>
          </a:r>
        </a:p>
      </xdr:txBody>
    </xdr:sp>
    <xdr:clientData/>
  </xdr:oneCellAnchor>
  <xdr:twoCellAnchor>
    <xdr:from>
      <xdr:col>5</xdr:col>
      <xdr:colOff>57150</xdr:colOff>
      <xdr:row>22</xdr:row>
      <xdr:rowOff>266700</xdr:rowOff>
    </xdr:from>
    <xdr:to>
      <xdr:col>7</xdr:col>
      <xdr:colOff>276225</xdr:colOff>
      <xdr:row>24</xdr:row>
      <xdr:rowOff>47625</xdr:rowOff>
    </xdr:to>
    <xdr:cxnSp macro="">
      <xdr:nvCxnSpPr>
        <xdr:cNvPr id="9" name="直線矢印コネクタ 8"/>
        <xdr:cNvCxnSpPr/>
      </xdr:nvCxnSpPr>
      <xdr:spPr>
        <a:xfrm flipH="1">
          <a:off x="2257425" y="5124450"/>
          <a:ext cx="1228725" cy="295275"/>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257176</xdr:colOff>
      <xdr:row>20</xdr:row>
      <xdr:rowOff>219075</xdr:rowOff>
    </xdr:from>
    <xdr:ext cx="2228850" cy="644971"/>
    <xdr:sp macro="" textlink="">
      <xdr:nvSpPr>
        <xdr:cNvPr id="10" name="テキスト ボックス 9"/>
        <xdr:cNvSpPr txBox="1"/>
      </xdr:nvSpPr>
      <xdr:spPr>
        <a:xfrm>
          <a:off x="3467101" y="4533900"/>
          <a:ext cx="2228850" cy="6449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latin typeface="ＭＳ ゴシック" panose="020B0609070205080204" pitchFamily="49" charset="-128"/>
              <a:ea typeface="ＭＳ ゴシック" panose="020B0609070205080204" pitchFamily="49" charset="-128"/>
            </a:rPr>
            <a:t>電気の種類が確認できる書類を添付してください。</a:t>
          </a:r>
        </a:p>
      </xdr:txBody>
    </xdr:sp>
    <xdr:clientData/>
  </xdr:oneCellAnchor>
  <xdr:twoCellAnchor>
    <xdr:from>
      <xdr:col>2</xdr:col>
      <xdr:colOff>57150</xdr:colOff>
      <xdr:row>27</xdr:row>
      <xdr:rowOff>255811</xdr:rowOff>
    </xdr:from>
    <xdr:to>
      <xdr:col>5</xdr:col>
      <xdr:colOff>200024</xdr:colOff>
      <xdr:row>29</xdr:row>
      <xdr:rowOff>57150</xdr:rowOff>
    </xdr:to>
    <xdr:cxnSp macro="">
      <xdr:nvCxnSpPr>
        <xdr:cNvPr id="11" name="直線矢印コネクタ 10"/>
        <xdr:cNvCxnSpPr>
          <a:stCxn id="8" idx="1"/>
        </xdr:cNvCxnSpPr>
      </xdr:nvCxnSpPr>
      <xdr:spPr>
        <a:xfrm flipH="1">
          <a:off x="742950" y="6266086"/>
          <a:ext cx="1657349" cy="33473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161926</xdr:colOff>
      <xdr:row>54</xdr:row>
      <xdr:rowOff>419100</xdr:rowOff>
    </xdr:from>
    <xdr:ext cx="5314950" cy="4494948"/>
    <xdr:sp macro="" textlink="">
      <xdr:nvSpPr>
        <xdr:cNvPr id="12" name="テキスト ボックス 11"/>
        <xdr:cNvSpPr txBox="1"/>
      </xdr:nvSpPr>
      <xdr:spPr>
        <a:xfrm>
          <a:off x="161926" y="14487525"/>
          <a:ext cx="5314950" cy="44949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ja-JP" sz="1200" b="1">
              <a:solidFill>
                <a:schemeClr val="tx1"/>
              </a:solidFill>
              <a:effectLst/>
              <a:latin typeface="ＭＳ ゴシック" panose="020B0609070205080204" pitchFamily="49" charset="-128"/>
              <a:ea typeface="ＭＳ ゴシック" panose="020B0609070205080204" pitchFamily="49" charset="-128"/>
              <a:cs typeface="+mn-cs"/>
            </a:rPr>
            <a:t>（給付対象者）</a:t>
          </a:r>
          <a:endParaRPr kumimoji="1" lang="en-US" altLang="ja-JP" sz="1200" b="1">
            <a:latin typeface="ＭＳ ゴシック" panose="020B0609070205080204" pitchFamily="49" charset="-128"/>
            <a:ea typeface="ＭＳ ゴシック" panose="020B0609070205080204" pitchFamily="49" charset="-128"/>
          </a:endParaRPr>
        </a:p>
        <a:p>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 支援金の給付対象者は、申請日において福岡県内の国、県、市町村又は一部事務組合等直営の施設を除く次の各号の施設（病院又は有床診療所以外の施設で低圧受電施設かつＬＰガス使用施設を除く。）を開設又は管理する者とする。ただし、令和６年５月１日以降に新規開設した施設（移転による開設等事業を継承している場合を除く。）は対象としない。</a:t>
          </a: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療法の規定に基づき開設している病院または診療所（往診のみを行う診療所を含み、社会福祉施設の医務室を除く。）のうち、保険医療機関の指定を受けた施設（同一施設で、医科と歯科の指定を受けている場合はいずれか一方。）</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医薬品、医療機器等の品質、有効性及び安全性の確保等に関する法律の規定に基づき開設している薬局のうち、健康保険法の規定に基づき保険薬局の指定を受けた施設</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医療法の規定に基づき開設している助産所（出張専業を含む。）のうち、出産育児一時金等の受取代理制度等を導入している施設</a:t>
          </a:r>
          <a:endParaRPr kumimoji="1" lang="en-US" altLang="ja-JP" sz="1200" b="1">
            <a:latin typeface="ＭＳ ゴシック" panose="020B0609070205080204" pitchFamily="49" charset="-128"/>
            <a:ea typeface="ＭＳ ゴシック" panose="020B0609070205080204" pitchFamily="49" charset="-128"/>
          </a:endParaRPr>
        </a:p>
        <a:p>
          <a:pPr marL="228600" indent="-228600">
            <a:buFont typeface="+mj-lt"/>
            <a:buAutoNum type="arabicPeriod"/>
          </a:pPr>
          <a:r>
            <a:rPr kumimoji="1" lang="ja-JP" altLang="en-US" sz="1200" b="1">
              <a:latin typeface="ＭＳ ゴシック" panose="020B0609070205080204" pitchFamily="49" charset="-128"/>
              <a:ea typeface="ＭＳ ゴシック" panose="020B0609070205080204" pitchFamily="49" charset="-128"/>
            </a:rPr>
            <a:t>あん摩マッサージ指圧師、はり師、きゅう師等に関する法律（以下「あはき法」という。）又は柔道整復師法（以下「柔整法」という。）の規定に基づき開設している施術所（出張専業を含む。）のうち、受領委任取扱い施術所の指定を受けた施設又は医療保険（療養費）の対象となる施術等を行っている施設（同一施設で、あはき法と柔整法の開設をしている場合はいずれか一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5"/>
  <sheetViews>
    <sheetView showGridLines="0" tabSelected="1" view="pageBreakPreview" zoomScaleNormal="100" zoomScaleSheetLayoutView="100" workbookViewId="0">
      <selection activeCell="K71" sqref="K71:L71"/>
    </sheetView>
  </sheetViews>
  <sheetFormatPr defaultRowHeight="13.5"/>
  <cols>
    <col min="1" max="1" width="2.375" style="6" customWidth="1"/>
    <col min="2" max="12" width="6.625" style="6" customWidth="1"/>
    <col min="13" max="13" width="2.75" style="6" customWidth="1"/>
    <col min="14" max="14" width="6.625" customWidth="1"/>
    <col min="15" max="25" width="5.625" customWidth="1"/>
    <col min="26" max="26" width="6.75" hidden="1" customWidth="1"/>
    <col min="27" max="27" width="7" hidden="1" customWidth="1"/>
    <col min="28" max="28" width="5.25" hidden="1" customWidth="1"/>
    <col min="29" max="29" width="5" hidden="1" customWidth="1"/>
    <col min="30" max="30" width="7.5" hidden="1" customWidth="1"/>
    <col min="31" max="32" width="9.125" hidden="1" customWidth="1"/>
  </cols>
  <sheetData>
    <row r="1" spans="1:32" s="1" customFormat="1">
      <c r="A1" s="3" t="s">
        <v>27</v>
      </c>
      <c r="B1" s="6"/>
      <c r="C1" s="6"/>
      <c r="D1" s="6"/>
      <c r="E1" s="6"/>
      <c r="F1" s="6"/>
      <c r="G1" s="6"/>
      <c r="H1" s="6"/>
      <c r="I1" s="6"/>
      <c r="J1" s="6"/>
      <c r="K1" s="6"/>
      <c r="L1" s="6"/>
      <c r="M1" s="6"/>
    </row>
    <row r="2" spans="1:32" s="1" customFormat="1" ht="4.5" customHeight="1">
      <c r="A2" s="9"/>
      <c r="B2" s="6"/>
      <c r="C2" s="6"/>
      <c r="D2" s="6"/>
      <c r="E2" s="6"/>
      <c r="F2" s="6"/>
      <c r="G2" s="6"/>
      <c r="H2" s="6"/>
      <c r="I2" s="6"/>
      <c r="J2" s="6"/>
      <c r="K2" s="6"/>
      <c r="L2" s="6"/>
      <c r="M2" s="6"/>
    </row>
    <row r="3" spans="1:32" ht="14.25">
      <c r="A3" s="111" t="s">
        <v>119</v>
      </c>
      <c r="B3" s="111"/>
      <c r="C3" s="111"/>
      <c r="D3" s="111"/>
      <c r="E3" s="111"/>
      <c r="F3" s="111"/>
      <c r="G3" s="111"/>
      <c r="H3" s="111"/>
      <c r="I3" s="111"/>
      <c r="J3" s="111"/>
      <c r="K3" s="111"/>
      <c r="L3" s="111"/>
      <c r="M3" s="111"/>
    </row>
    <row r="4" spans="1:32" s="1" customFormat="1" ht="5.0999999999999996" customHeight="1">
      <c r="A4" s="10"/>
      <c r="B4" s="10"/>
      <c r="C4" s="10"/>
      <c r="D4" s="10"/>
      <c r="E4" s="10"/>
      <c r="F4" s="10"/>
      <c r="G4" s="10"/>
      <c r="H4" s="10"/>
      <c r="I4" s="10"/>
      <c r="J4" s="10"/>
      <c r="K4" s="10"/>
      <c r="L4" s="10"/>
      <c r="M4" s="6"/>
    </row>
    <row r="5" spans="1:32" s="1" customFormat="1" ht="14.25">
      <c r="A5" s="10"/>
      <c r="B5" s="10" t="s">
        <v>34</v>
      </c>
      <c r="C5" s="11" t="s">
        <v>115</v>
      </c>
      <c r="D5" s="10"/>
      <c r="E5" s="10"/>
      <c r="F5" s="10"/>
      <c r="G5" s="10"/>
      <c r="H5" s="10"/>
      <c r="I5" s="10"/>
      <c r="J5" s="10"/>
      <c r="K5" s="10"/>
      <c r="L5" s="10"/>
      <c r="M5" s="6"/>
    </row>
    <row r="6" spans="1:32" s="1" customFormat="1" ht="20.100000000000001" customHeight="1">
      <c r="A6" s="10"/>
      <c r="B6" s="6"/>
      <c r="C6" s="6"/>
      <c r="D6" s="6"/>
      <c r="E6" s="127" t="s">
        <v>28</v>
      </c>
      <c r="F6" s="127"/>
      <c r="G6" s="95"/>
      <c r="H6" s="95"/>
      <c r="I6" s="95"/>
      <c r="J6" s="95"/>
      <c r="K6" s="95"/>
      <c r="L6" s="95"/>
      <c r="M6" s="6"/>
    </row>
    <row r="7" spans="1:32" s="1" customFormat="1" ht="20.100000000000001" customHeight="1">
      <c r="A7" s="10"/>
      <c r="B7" s="6"/>
      <c r="C7" s="6"/>
      <c r="D7" s="6"/>
      <c r="E7" s="126" t="s">
        <v>29</v>
      </c>
      <c r="F7" s="126"/>
      <c r="G7" s="95"/>
      <c r="H7" s="95"/>
      <c r="I7" s="95"/>
      <c r="J7" s="95"/>
      <c r="K7" s="95"/>
      <c r="L7" s="95"/>
      <c r="M7" s="6"/>
      <c r="AA7"/>
    </row>
    <row r="8" spans="1:32" s="1" customFormat="1" ht="20.100000000000001" customHeight="1">
      <c r="A8" s="10"/>
      <c r="B8" s="6"/>
      <c r="C8" s="6"/>
      <c r="D8" s="6"/>
      <c r="E8" s="127" t="s">
        <v>99</v>
      </c>
      <c r="F8" s="127"/>
      <c r="G8" s="95"/>
      <c r="H8" s="95"/>
      <c r="I8" s="95"/>
      <c r="J8" s="95"/>
      <c r="K8" s="95"/>
      <c r="L8" s="51" t="s">
        <v>30</v>
      </c>
      <c r="M8" s="6"/>
      <c r="AA8"/>
    </row>
    <row r="9" spans="1:32" s="1" customFormat="1" ht="12.75" customHeight="1">
      <c r="A9" s="10"/>
      <c r="B9" s="10"/>
      <c r="C9" s="10"/>
      <c r="D9" s="10"/>
      <c r="E9" s="10"/>
      <c r="F9" s="10"/>
      <c r="G9" s="6"/>
      <c r="H9" s="10"/>
      <c r="I9" s="6"/>
      <c r="K9" s="53" t="s">
        <v>31</v>
      </c>
      <c r="L9" s="10"/>
      <c r="M9" s="6"/>
      <c r="AA9" s="2" t="s">
        <v>25</v>
      </c>
    </row>
    <row r="10" spans="1:32" s="1" customFormat="1" ht="14.25">
      <c r="A10" s="10"/>
      <c r="B10" s="85" t="s">
        <v>43</v>
      </c>
      <c r="C10" s="10"/>
      <c r="D10" s="10"/>
      <c r="E10" s="10"/>
      <c r="F10" s="10"/>
      <c r="G10" s="10"/>
      <c r="H10" s="10"/>
      <c r="I10" s="10"/>
      <c r="J10" s="10"/>
      <c r="K10" s="10"/>
      <c r="L10" s="10"/>
      <c r="M10" s="6"/>
      <c r="AA10"/>
    </row>
    <row r="11" spans="1:32" ht="27.95" customHeight="1">
      <c r="B11" s="91" t="s">
        <v>8</v>
      </c>
      <c r="C11" s="92"/>
      <c r="D11" s="144"/>
      <c r="E11" s="145"/>
      <c r="F11" s="145"/>
      <c r="G11" s="145"/>
      <c r="H11" s="145"/>
      <c r="I11" s="145"/>
      <c r="J11" s="145"/>
      <c r="K11" s="145"/>
      <c r="L11" s="146"/>
    </row>
    <row r="12" spans="1:32" s="1" customFormat="1" ht="27.95" customHeight="1">
      <c r="A12" s="6"/>
      <c r="B12" s="91" t="s">
        <v>114</v>
      </c>
      <c r="C12" s="92"/>
      <c r="D12" s="78"/>
      <c r="E12" s="79"/>
      <c r="F12" s="79"/>
      <c r="G12" s="79"/>
      <c r="H12" s="79"/>
      <c r="I12" s="79"/>
      <c r="J12" s="79"/>
      <c r="K12" s="79"/>
      <c r="L12" s="80"/>
      <c r="M12" s="6"/>
    </row>
    <row r="13" spans="1:32" ht="24.75" customHeight="1">
      <c r="B13" s="142" t="s">
        <v>18</v>
      </c>
      <c r="C13" s="143"/>
      <c r="D13" s="147" t="s">
        <v>19</v>
      </c>
      <c r="E13" s="148"/>
      <c r="F13" s="148"/>
      <c r="G13" s="148"/>
      <c r="H13" s="148"/>
      <c r="I13" s="148"/>
      <c r="J13" s="148"/>
      <c r="K13" s="148"/>
      <c r="L13" s="149"/>
      <c r="Z13" s="1" t="b">
        <f>AND(B15="○",B25="○",B30="○")</f>
        <v>0</v>
      </c>
      <c r="AA13" t="s">
        <v>52</v>
      </c>
      <c r="AB13" t="s">
        <v>53</v>
      </c>
      <c r="AC13" t="s">
        <v>54</v>
      </c>
      <c r="AD13">
        <v>54600</v>
      </c>
      <c r="AE13" t="b">
        <f>IF(AF13&gt;AD19,AF13,AD19)</f>
        <v>0</v>
      </c>
      <c r="AF13" s="5" t="b">
        <f>IF(Z13=TRUE,D23*AD13)</f>
        <v>0</v>
      </c>
    </row>
    <row r="14" spans="1:32" ht="17.25">
      <c r="A14" s="6" t="s">
        <v>32</v>
      </c>
      <c r="Z14" s="1" t="b">
        <f>AND(B15="○",B25="○",B30="")</f>
        <v>0</v>
      </c>
      <c r="AA14" s="1" t="s">
        <v>52</v>
      </c>
      <c r="AB14" s="1" t="s">
        <v>53</v>
      </c>
      <c r="AC14" s="1"/>
      <c r="AD14">
        <v>53600</v>
      </c>
      <c r="AE14" s="1" t="b">
        <f>IF(AF14&gt;AD20,AF14,AD20)</f>
        <v>0</v>
      </c>
      <c r="AF14" s="5" t="b">
        <f>IF(Z14=TRUE,D23*AD14)</f>
        <v>0</v>
      </c>
    </row>
    <row r="15" spans="1:32" s="1" customFormat="1" ht="24.75" customHeight="1">
      <c r="A15" s="6"/>
      <c r="B15" s="13"/>
      <c r="C15" s="14" t="s">
        <v>71</v>
      </c>
      <c r="D15" s="6"/>
      <c r="E15" s="15"/>
      <c r="F15" s="13"/>
      <c r="G15" s="16" t="s">
        <v>72</v>
      </c>
      <c r="H15" s="15"/>
      <c r="I15" s="15"/>
      <c r="J15" s="13"/>
      <c r="K15" s="17" t="s">
        <v>20</v>
      </c>
      <c r="L15" s="6"/>
      <c r="M15" s="18"/>
      <c r="Z15" s="1" t="b">
        <f>AND(B15="○",E25="○",B30="○")</f>
        <v>0</v>
      </c>
      <c r="AA15" s="1" t="s">
        <v>52</v>
      </c>
      <c r="AB15" s="1" t="s">
        <v>55</v>
      </c>
      <c r="AC15" s="1" t="s">
        <v>54</v>
      </c>
      <c r="AD15" s="1">
        <v>21300</v>
      </c>
      <c r="AE15" s="1" t="b">
        <f>IF(AF15&gt;AD21,AF15,AD21)</f>
        <v>0</v>
      </c>
      <c r="AF15" s="5" t="b">
        <f>IF(Z15=TRUE,D23*AD15)</f>
        <v>0</v>
      </c>
    </row>
    <row r="16" spans="1:32" s="1" customFormat="1" ht="24.75" customHeight="1">
      <c r="A16" s="6"/>
      <c r="B16" s="13"/>
      <c r="C16" s="17" t="s">
        <v>21</v>
      </c>
      <c r="D16" s="6"/>
      <c r="E16" s="17"/>
      <c r="F16" s="13"/>
      <c r="G16" s="17" t="s">
        <v>22</v>
      </c>
      <c r="H16" s="19"/>
      <c r="I16" s="6"/>
      <c r="J16" s="13"/>
      <c r="K16" s="17" t="s">
        <v>23</v>
      </c>
      <c r="L16" s="17"/>
      <c r="M16" s="18"/>
      <c r="Z16" s="1" t="b">
        <f>AND(B15="○",E25="○",B30="")</f>
        <v>0</v>
      </c>
      <c r="AA16" s="1" t="s">
        <v>52</v>
      </c>
      <c r="AB16" s="1" t="s">
        <v>55</v>
      </c>
      <c r="AD16" s="1">
        <v>20300</v>
      </c>
      <c r="AE16" s="1" t="b">
        <f>IF(AF16&gt;AD22,AF16,AD22)</f>
        <v>0</v>
      </c>
      <c r="AF16" s="5" t="b">
        <f>IF(Z16=TRUE,D23*AD16)</f>
        <v>0</v>
      </c>
    </row>
    <row r="17" spans="1:32" ht="18" customHeight="1">
      <c r="A17" s="6" t="s">
        <v>45</v>
      </c>
      <c r="D17" s="20"/>
      <c r="Z17" s="1" t="b">
        <f>AND(B15="○",H25="○",B30="○")</f>
        <v>0</v>
      </c>
      <c r="AA17" s="1" t="s">
        <v>52</v>
      </c>
      <c r="AB17" s="1" t="s">
        <v>56</v>
      </c>
      <c r="AC17" s="1" t="s">
        <v>54</v>
      </c>
      <c r="AD17" s="1">
        <v>9000</v>
      </c>
      <c r="AE17" s="1" t="b">
        <f>IF(AF17&gt;AD23,AF17,AD23)</f>
        <v>0</v>
      </c>
      <c r="AF17" s="5" t="b">
        <f>IF(Z17=TRUE,D23*AD17)</f>
        <v>0</v>
      </c>
    </row>
    <row r="18" spans="1:32" ht="25.5" customHeight="1">
      <c r="B18" s="71" t="s">
        <v>44</v>
      </c>
      <c r="C18" s="22"/>
      <c r="D18" s="22"/>
      <c r="E18" s="22"/>
      <c r="F18" s="22"/>
      <c r="G18" s="22"/>
      <c r="H18" s="22"/>
      <c r="I18" s="22"/>
      <c r="J18" s="22"/>
      <c r="K18" s="22"/>
      <c r="L18" s="22"/>
      <c r="Z18" s="1" t="b">
        <f>AND(B15="○",H25="○",B30="")</f>
        <v>0</v>
      </c>
      <c r="AA18" s="1" t="s">
        <v>52</v>
      </c>
      <c r="AB18" s="1" t="s">
        <v>56</v>
      </c>
      <c r="AD18" s="1">
        <v>8000</v>
      </c>
      <c r="AE18" s="5" t="b">
        <f>IF(Z18=TRUE,D23*AD18)</f>
        <v>0</v>
      </c>
    </row>
    <row r="19" spans="1:32" ht="12.75" customHeight="1">
      <c r="B19" s="23" t="s">
        <v>36</v>
      </c>
      <c r="C19" s="160" t="s">
        <v>83</v>
      </c>
      <c r="D19" s="160"/>
      <c r="E19" s="160"/>
      <c r="F19" s="160"/>
      <c r="G19" s="160"/>
      <c r="H19" s="160"/>
      <c r="I19" s="160"/>
      <c r="J19" s="160"/>
      <c r="K19" s="160"/>
      <c r="L19" s="160"/>
      <c r="Z19" s="1" t="b">
        <f>AND(F15="○",B25="○",B30="○")</f>
        <v>0</v>
      </c>
      <c r="AA19" s="1" t="s">
        <v>57</v>
      </c>
      <c r="AB19" s="1" t="s">
        <v>53</v>
      </c>
      <c r="AC19" s="1" t="s">
        <v>54</v>
      </c>
      <c r="AD19" s="1">
        <v>119400</v>
      </c>
      <c r="AE19" s="5" t="b">
        <f>IF(Z19=TRUE,AD19)</f>
        <v>0</v>
      </c>
    </row>
    <row r="20" spans="1:32" s="1" customFormat="1" ht="12.75" customHeight="1">
      <c r="A20" s="6"/>
      <c r="B20" s="23" t="s">
        <v>37</v>
      </c>
      <c r="C20" s="24" t="s">
        <v>38</v>
      </c>
      <c r="D20" s="24"/>
      <c r="E20" s="24"/>
      <c r="F20" s="24"/>
      <c r="G20" s="24"/>
      <c r="H20" s="24"/>
      <c r="I20" s="24"/>
      <c r="J20" s="24"/>
      <c r="K20" s="24"/>
      <c r="L20" s="24"/>
      <c r="M20" s="6"/>
      <c r="Z20" s="1" t="b">
        <f>AND(F15="○",B25="○",B30="")</f>
        <v>0</v>
      </c>
      <c r="AA20" s="1" t="s">
        <v>57</v>
      </c>
      <c r="AB20" s="1" t="s">
        <v>53</v>
      </c>
      <c r="AD20" s="1">
        <v>114700</v>
      </c>
      <c r="AE20" s="5" t="b">
        <f t="shared" ref="AE20:AE30" si="0">IF(Z20=TRUE,AD20)</f>
        <v>0</v>
      </c>
    </row>
    <row r="21" spans="1:32" s="1" customFormat="1" ht="24.75" customHeight="1">
      <c r="A21" s="6"/>
      <c r="B21" s="68" t="s">
        <v>36</v>
      </c>
      <c r="C21" s="141" t="s">
        <v>39</v>
      </c>
      <c r="D21" s="141"/>
      <c r="E21" s="141"/>
      <c r="F21" s="141"/>
      <c r="G21" s="141"/>
      <c r="H21" s="141"/>
      <c r="I21" s="141"/>
      <c r="J21" s="141"/>
      <c r="K21" s="141"/>
      <c r="L21" s="141"/>
      <c r="M21" s="6"/>
      <c r="Z21" s="1" t="b">
        <f>AND(F15="○",E25="○",B30="○")</f>
        <v>0</v>
      </c>
      <c r="AA21" s="1" t="s">
        <v>57</v>
      </c>
      <c r="AB21" s="1" t="s">
        <v>55</v>
      </c>
      <c r="AC21" s="1" t="s">
        <v>54</v>
      </c>
      <c r="AD21" s="1">
        <v>40700</v>
      </c>
      <c r="AE21" s="5" t="b">
        <f t="shared" si="0"/>
        <v>0</v>
      </c>
    </row>
    <row r="22" spans="1:32" s="1" customFormat="1" ht="18" customHeight="1">
      <c r="A22" s="6" t="s">
        <v>105</v>
      </c>
      <c r="B22" s="6"/>
      <c r="C22" s="6"/>
      <c r="D22" s="20"/>
      <c r="E22" s="6"/>
      <c r="F22" s="6"/>
      <c r="G22" s="6"/>
      <c r="H22" s="6"/>
      <c r="I22" s="6"/>
      <c r="J22" s="6"/>
      <c r="K22" s="6"/>
      <c r="L22" s="6"/>
      <c r="M22" s="6"/>
      <c r="Z22" s="1" t="b">
        <f>AND(F15="○",E25="○",B30="")</f>
        <v>0</v>
      </c>
      <c r="AA22" s="1" t="s">
        <v>57</v>
      </c>
      <c r="AB22" s="1" t="s">
        <v>55</v>
      </c>
      <c r="AD22" s="1">
        <v>36000</v>
      </c>
      <c r="AE22" s="5" t="b">
        <f t="shared" si="0"/>
        <v>0</v>
      </c>
    </row>
    <row r="23" spans="1:32" s="1" customFormat="1" ht="26.25" customHeight="1">
      <c r="A23" s="6"/>
      <c r="B23" s="91" t="s">
        <v>7</v>
      </c>
      <c r="C23" s="92"/>
      <c r="D23" s="161"/>
      <c r="E23" s="162"/>
      <c r="F23" s="163"/>
      <c r="G23" s="6" t="s">
        <v>0</v>
      </c>
      <c r="H23" s="6"/>
      <c r="I23" s="6"/>
      <c r="J23" s="6"/>
      <c r="K23" s="6"/>
      <c r="L23" s="6"/>
      <c r="M23" s="6"/>
      <c r="Z23" s="1" t="b">
        <f>AND(F15="○",H25="○",B30="○")</f>
        <v>0</v>
      </c>
      <c r="AA23" s="1" t="s">
        <v>57</v>
      </c>
      <c r="AB23" s="1" t="s">
        <v>56</v>
      </c>
      <c r="AC23" s="1" t="s">
        <v>54</v>
      </c>
      <c r="AD23">
        <v>4700</v>
      </c>
      <c r="AE23" s="5" t="b">
        <f t="shared" si="0"/>
        <v>0</v>
      </c>
    </row>
    <row r="24" spans="1:32" ht="14.25" customHeight="1">
      <c r="A24" s="6" t="s">
        <v>46</v>
      </c>
      <c r="D24" s="20"/>
      <c r="Z24" s="1" t="b">
        <f>AND(F15="○",H25="○",B30="")</f>
        <v>0</v>
      </c>
      <c r="AA24" s="1" t="s">
        <v>57</v>
      </c>
      <c r="AB24" s="1" t="s">
        <v>56</v>
      </c>
      <c r="AC24" s="1"/>
      <c r="AD24" s="1">
        <v>0</v>
      </c>
      <c r="AE24" s="5" t="b">
        <f>IF(Z24=TRUE,AD24)</f>
        <v>0</v>
      </c>
    </row>
    <row r="25" spans="1:32" s="1" customFormat="1" ht="24.75" customHeight="1">
      <c r="A25" s="6"/>
      <c r="B25" s="13"/>
      <c r="C25" s="152" t="s">
        <v>47</v>
      </c>
      <c r="D25" s="153"/>
      <c r="E25" s="13"/>
      <c r="F25" s="15" t="s">
        <v>48</v>
      </c>
      <c r="G25" s="17"/>
      <c r="H25" s="13"/>
      <c r="I25" s="15" t="s">
        <v>49</v>
      </c>
      <c r="J25" s="128"/>
      <c r="K25" s="128"/>
      <c r="L25" s="128"/>
      <c r="M25" s="6"/>
      <c r="Z25" s="1" t="b">
        <f>AND(AA25=TRUE,B25="○",B30="○")</f>
        <v>0</v>
      </c>
      <c r="AA25" s="1" t="b">
        <f>OR(J15="○",B16="○",F16="○",J16="○")</f>
        <v>0</v>
      </c>
      <c r="AB25" s="1" t="s">
        <v>53</v>
      </c>
      <c r="AC25" s="1" t="s">
        <v>54</v>
      </c>
      <c r="AD25" s="1">
        <v>75400</v>
      </c>
      <c r="AE25" s="5" t="b">
        <f t="shared" si="0"/>
        <v>0</v>
      </c>
    </row>
    <row r="26" spans="1:32" s="1" customFormat="1" ht="12.75" customHeight="1">
      <c r="A26" s="25"/>
      <c r="B26" s="154" t="s">
        <v>87</v>
      </c>
      <c r="C26" s="154"/>
      <c r="D26" s="154"/>
      <c r="E26" s="154"/>
      <c r="F26" s="154"/>
      <c r="G26" s="154"/>
      <c r="H26" s="154"/>
      <c r="I26" s="154"/>
      <c r="J26" s="154"/>
      <c r="K26" s="154"/>
      <c r="L26" s="154"/>
      <c r="M26" s="154"/>
      <c r="Z26" s="1" t="b">
        <f>AND(AA25=TRUE,B25="○",B30="")</f>
        <v>0</v>
      </c>
      <c r="AA26" s="1" t="s">
        <v>58</v>
      </c>
      <c r="AB26" s="1" t="s">
        <v>53</v>
      </c>
      <c r="AD26" s="1">
        <v>73100</v>
      </c>
      <c r="AE26" s="5" t="b">
        <f t="shared" si="0"/>
        <v>0</v>
      </c>
    </row>
    <row r="27" spans="1:32" s="1" customFormat="1" ht="12.75" customHeight="1">
      <c r="A27" s="25"/>
      <c r="B27" s="69" t="s">
        <v>88</v>
      </c>
      <c r="C27" s="6"/>
      <c r="D27" s="26"/>
      <c r="E27" s="27"/>
      <c r="F27" s="15"/>
      <c r="G27" s="17"/>
      <c r="H27" s="27"/>
      <c r="I27" s="15"/>
      <c r="J27" s="25"/>
      <c r="K27" s="25"/>
      <c r="L27" s="25"/>
      <c r="M27" s="25"/>
      <c r="Z27" s="1" t="b">
        <f>AND(AA25=TRUE,E25="○",B30="○")</f>
        <v>0</v>
      </c>
      <c r="AA27" s="1" t="s">
        <v>58</v>
      </c>
      <c r="AB27" s="1" t="s">
        <v>55</v>
      </c>
      <c r="AC27" s="1" t="s">
        <v>54</v>
      </c>
      <c r="AD27" s="1">
        <v>32400</v>
      </c>
      <c r="AE27" s="5" t="b">
        <f t="shared" si="0"/>
        <v>0</v>
      </c>
    </row>
    <row r="28" spans="1:32" s="1" customFormat="1" ht="24" customHeight="1">
      <c r="A28" s="25"/>
      <c r="B28" s="129" t="s">
        <v>91</v>
      </c>
      <c r="C28" s="129"/>
      <c r="D28" s="129"/>
      <c r="E28" s="129"/>
      <c r="F28" s="129"/>
      <c r="G28" s="129"/>
      <c r="H28" s="129"/>
      <c r="I28" s="129"/>
      <c r="J28" s="129"/>
      <c r="K28" s="129"/>
      <c r="L28" s="129"/>
      <c r="M28" s="25"/>
      <c r="Z28" s="1" t="b">
        <f>AND(AA25=TRUE,E25="○",B30="")</f>
        <v>0</v>
      </c>
      <c r="AA28" s="1" t="s">
        <v>58</v>
      </c>
      <c r="AB28" s="1" t="s">
        <v>55</v>
      </c>
      <c r="AD28" s="1">
        <v>30100</v>
      </c>
      <c r="AE28" s="5" t="b">
        <f t="shared" si="0"/>
        <v>0</v>
      </c>
    </row>
    <row r="29" spans="1:32" s="1" customFormat="1" ht="18" customHeight="1">
      <c r="A29" s="6" t="s">
        <v>50</v>
      </c>
      <c r="B29" s="6"/>
      <c r="C29" s="6"/>
      <c r="D29" s="20"/>
      <c r="E29" s="6"/>
      <c r="F29" s="6"/>
      <c r="G29" s="6"/>
      <c r="H29" s="6"/>
      <c r="I29" s="6"/>
      <c r="J29" s="6"/>
      <c r="K29" s="6"/>
      <c r="L29" s="6"/>
      <c r="M29" s="6"/>
      <c r="Z29" s="1" t="b">
        <f>AND(AA25=TRUE,H25="○",B30="○")</f>
        <v>0</v>
      </c>
      <c r="AA29" s="1" t="s">
        <v>58</v>
      </c>
      <c r="AB29" s="1" t="s">
        <v>56</v>
      </c>
      <c r="AC29" s="1" t="s">
        <v>54</v>
      </c>
      <c r="AD29" s="1">
        <v>2300</v>
      </c>
      <c r="AE29" s="5" t="b">
        <f t="shared" si="0"/>
        <v>0</v>
      </c>
    </row>
    <row r="30" spans="1:32" s="1" customFormat="1" ht="24.75" customHeight="1">
      <c r="A30" s="6"/>
      <c r="B30" s="13"/>
      <c r="C30" s="16" t="s">
        <v>51</v>
      </c>
      <c r="D30" s="15"/>
      <c r="E30" s="27"/>
      <c r="F30" s="70"/>
      <c r="G30" s="159" t="s">
        <v>86</v>
      </c>
      <c r="H30" s="159"/>
      <c r="I30" s="159"/>
      <c r="J30" s="159"/>
      <c r="K30" s="159"/>
      <c r="L30" s="159"/>
      <c r="M30" s="46"/>
      <c r="Z30" s="1" t="b">
        <f>AND(AA25=TRUE,H25="○",B30="")</f>
        <v>0</v>
      </c>
      <c r="AA30" s="1" t="s">
        <v>58</v>
      </c>
      <c r="AB30" s="1" t="s">
        <v>56</v>
      </c>
      <c r="AD30" s="1">
        <v>0</v>
      </c>
      <c r="AE30" s="5" t="b">
        <f t="shared" si="0"/>
        <v>0</v>
      </c>
    </row>
    <row r="31" spans="1:32" s="1" customFormat="1" ht="18" customHeight="1">
      <c r="A31" s="6" t="s">
        <v>120</v>
      </c>
      <c r="B31" s="6"/>
      <c r="C31" s="6"/>
      <c r="D31" s="6"/>
      <c r="E31" s="6"/>
      <c r="F31" s="6"/>
      <c r="G31" s="6"/>
      <c r="H31" s="6"/>
      <c r="I31" s="6"/>
      <c r="J31" s="6"/>
      <c r="K31" s="6"/>
      <c r="L31" s="6"/>
      <c r="M31" s="6"/>
    </row>
    <row r="32" spans="1:32" s="1" customFormat="1" ht="25.5" customHeight="1">
      <c r="A32" s="6"/>
      <c r="B32" s="150" t="s">
        <v>9</v>
      </c>
      <c r="C32" s="151"/>
      <c r="D32" s="13"/>
      <c r="E32" s="8" t="s">
        <v>78</v>
      </c>
      <c r="F32" s="29"/>
      <c r="G32" s="29"/>
      <c r="H32" s="29"/>
      <c r="I32" s="29"/>
      <c r="J32" s="29"/>
      <c r="K32" s="29"/>
      <c r="L32" s="29"/>
      <c r="M32" s="6"/>
      <c r="Z32"/>
      <c r="AE32"/>
    </row>
    <row r="33" spans="1:31" s="1" customFormat="1" ht="5.0999999999999996" customHeight="1" thickBot="1">
      <c r="A33" s="88"/>
      <c r="B33" s="88"/>
      <c r="C33" s="88"/>
      <c r="D33" s="88"/>
      <c r="E33" s="88"/>
      <c r="F33" s="88"/>
      <c r="G33" s="6"/>
      <c r="H33" s="88"/>
      <c r="I33" s="88"/>
      <c r="J33" s="88"/>
      <c r="K33" s="88"/>
      <c r="L33" s="88"/>
      <c r="M33" s="6"/>
    </row>
    <row r="34" spans="1:31" ht="27" customHeight="1" thickBot="1">
      <c r="A34" s="6" t="s">
        <v>121</v>
      </c>
      <c r="D34" s="123" t="str">
        <f>VLOOKUP(TRUE,Z13:AE34,6,FALSE)</f>
        <v>　</v>
      </c>
      <c r="E34" s="124"/>
      <c r="F34" s="124"/>
      <c r="G34" s="125"/>
      <c r="H34" s="28" t="s">
        <v>6</v>
      </c>
      <c r="Z34" s="1" t="b">
        <v>1</v>
      </c>
      <c r="AE34" s="5" t="s">
        <v>59</v>
      </c>
    </row>
    <row r="35" spans="1:31" s="1" customFormat="1">
      <c r="A35" s="6"/>
      <c r="B35" s="6"/>
      <c r="C35" s="6"/>
      <c r="D35" s="6"/>
      <c r="E35" s="6"/>
      <c r="F35" s="164" t="s">
        <v>106</v>
      </c>
      <c r="G35" s="164"/>
      <c r="H35" s="164"/>
      <c r="I35" s="164"/>
      <c r="J35" s="164"/>
      <c r="K35" s="164"/>
      <c r="L35" s="164"/>
      <c r="M35" s="47"/>
    </row>
    <row r="36" spans="1:31" ht="18" customHeight="1">
      <c r="A36" s="7" t="s">
        <v>122</v>
      </c>
    </row>
    <row r="37" spans="1:31" ht="27" customHeight="1">
      <c r="B37" s="155" t="s">
        <v>1</v>
      </c>
      <c r="C37" s="156"/>
      <c r="D37" s="157"/>
      <c r="E37" s="158"/>
      <c r="F37" s="158"/>
      <c r="G37" s="139" t="s">
        <v>35</v>
      </c>
      <c r="H37" s="140"/>
      <c r="I37" s="30"/>
      <c r="J37" s="30"/>
      <c r="K37" s="30"/>
      <c r="L37" s="30"/>
      <c r="Z37" s="1"/>
      <c r="AE37" s="1"/>
    </row>
    <row r="38" spans="1:31" s="1" customFormat="1" ht="27" customHeight="1">
      <c r="A38" s="6"/>
      <c r="B38" s="139" t="s">
        <v>2</v>
      </c>
      <c r="C38" s="140"/>
      <c r="D38" s="137"/>
      <c r="E38" s="138"/>
      <c r="F38" s="138"/>
      <c r="G38" s="139" t="s">
        <v>3</v>
      </c>
      <c r="H38" s="140"/>
      <c r="I38" s="30"/>
      <c r="J38" s="30"/>
      <c r="K38" s="30"/>
      <c r="L38" s="9"/>
      <c r="M38" s="6"/>
      <c r="Z38"/>
      <c r="AE38"/>
    </row>
    <row r="39" spans="1:31" ht="25.5" customHeight="1">
      <c r="B39" s="112" t="s">
        <v>89</v>
      </c>
      <c r="C39" s="113"/>
      <c r="D39" s="62"/>
      <c r="E39" s="48" t="s">
        <v>90</v>
      </c>
      <c r="F39" s="9"/>
      <c r="G39" s="9"/>
      <c r="H39" s="9"/>
      <c r="I39" s="9"/>
      <c r="J39" s="9"/>
      <c r="K39" s="9"/>
      <c r="Z39" s="1"/>
      <c r="AE39" s="1"/>
    </row>
    <row r="40" spans="1:31" s="1" customFormat="1" ht="30" customHeight="1">
      <c r="A40" s="6"/>
      <c r="B40" s="112" t="s">
        <v>33</v>
      </c>
      <c r="C40" s="113"/>
      <c r="D40" s="31"/>
      <c r="E40" s="31"/>
      <c r="F40" s="31"/>
      <c r="G40" s="31"/>
      <c r="H40" s="31"/>
      <c r="I40" s="31"/>
      <c r="J40" s="31"/>
      <c r="K40" s="31"/>
      <c r="L40" s="6"/>
      <c r="M40" s="6"/>
      <c r="Z40"/>
      <c r="AE40"/>
    </row>
    <row r="41" spans="1:31" ht="18" customHeight="1">
      <c r="B41" s="114" t="s">
        <v>4</v>
      </c>
      <c r="C41" s="115"/>
      <c r="D41" s="121"/>
      <c r="E41" s="121"/>
      <c r="F41" s="121"/>
      <c r="G41" s="121"/>
      <c r="H41" s="121"/>
      <c r="I41" s="121"/>
      <c r="J41" s="121"/>
      <c r="K41" s="121"/>
    </row>
    <row r="42" spans="1:31" ht="32.1" customHeight="1">
      <c r="B42" s="116" t="s">
        <v>5</v>
      </c>
      <c r="C42" s="117"/>
      <c r="D42" s="122"/>
      <c r="E42" s="122"/>
      <c r="F42" s="122"/>
      <c r="G42" s="122"/>
      <c r="H42" s="122"/>
      <c r="I42" s="122"/>
      <c r="J42" s="122"/>
      <c r="K42" s="122"/>
    </row>
    <row r="43" spans="1:31" ht="14.25">
      <c r="B43" s="118" t="s">
        <v>80</v>
      </c>
      <c r="C43" s="118"/>
      <c r="D43" s="118"/>
      <c r="E43" s="118"/>
      <c r="F43" s="118"/>
      <c r="G43" s="118"/>
      <c r="H43" s="118"/>
      <c r="I43" s="118"/>
      <c r="J43" s="118"/>
      <c r="K43" s="118"/>
      <c r="L43" s="118"/>
      <c r="M43" s="118"/>
      <c r="Z43" s="1"/>
      <c r="AE43" s="1"/>
    </row>
    <row r="44" spans="1:31" s="1" customFormat="1" ht="8.25" customHeight="1">
      <c r="A44" s="6"/>
      <c r="B44" s="6"/>
      <c r="C44" s="6"/>
      <c r="D44" s="6"/>
      <c r="E44" s="6"/>
      <c r="F44" s="6"/>
      <c r="G44" s="6"/>
      <c r="H44" s="6"/>
      <c r="I44" s="6"/>
      <c r="J44" s="6"/>
      <c r="K44" s="6"/>
      <c r="L44" s="6"/>
      <c r="M44" s="6"/>
    </row>
    <row r="45" spans="1:31" s="1" customFormat="1">
      <c r="A45" s="6" t="s">
        <v>17</v>
      </c>
      <c r="B45" s="6"/>
      <c r="C45" s="6"/>
      <c r="D45" s="6"/>
      <c r="E45" s="6"/>
      <c r="F45" s="6"/>
      <c r="G45" s="6"/>
      <c r="H45" s="6"/>
      <c r="I45" s="6"/>
      <c r="J45" s="6"/>
      <c r="K45" s="6"/>
      <c r="L45" s="6"/>
      <c r="M45" s="6"/>
      <c r="Z45"/>
      <c r="AE45"/>
    </row>
    <row r="46" spans="1:31" ht="8.25" customHeight="1"/>
    <row r="47" spans="1:31">
      <c r="A47" s="32"/>
      <c r="B47" s="33" t="s">
        <v>10</v>
      </c>
      <c r="C47" s="33"/>
      <c r="D47" s="33"/>
      <c r="E47" s="33"/>
      <c r="F47" s="33"/>
      <c r="G47" s="33"/>
      <c r="H47" s="33"/>
      <c r="I47" s="33"/>
      <c r="J47" s="33"/>
      <c r="K47" s="33"/>
      <c r="L47" s="33"/>
      <c r="M47" s="34"/>
    </row>
    <row r="48" spans="1:31">
      <c r="A48" s="35"/>
      <c r="B48" s="18" t="s">
        <v>40</v>
      </c>
      <c r="C48" s="18"/>
      <c r="D48" s="18"/>
      <c r="E48" s="18"/>
      <c r="F48" s="18"/>
      <c r="G48" s="18"/>
      <c r="H48" s="18"/>
      <c r="I48" s="18"/>
      <c r="J48" s="18"/>
      <c r="K48" s="18"/>
      <c r="L48" s="18"/>
      <c r="M48" s="36"/>
    </row>
    <row r="49" spans="1:13">
      <c r="A49" s="35"/>
      <c r="B49" s="37" t="s">
        <v>11</v>
      </c>
      <c r="C49" s="94" t="s">
        <v>73</v>
      </c>
      <c r="D49" s="94"/>
      <c r="E49" s="94"/>
      <c r="F49" s="94"/>
      <c r="G49" s="94"/>
      <c r="H49" s="94"/>
      <c r="I49" s="94"/>
      <c r="J49" s="94"/>
      <c r="K49" s="94"/>
      <c r="L49" s="94"/>
      <c r="M49" s="36"/>
    </row>
    <row r="50" spans="1:13">
      <c r="A50" s="35"/>
      <c r="B50" s="37" t="s">
        <v>12</v>
      </c>
      <c r="C50" s="94" t="s">
        <v>74</v>
      </c>
      <c r="D50" s="94"/>
      <c r="E50" s="94"/>
      <c r="F50" s="94"/>
      <c r="G50" s="94"/>
      <c r="H50" s="94"/>
      <c r="I50" s="94"/>
      <c r="J50" s="94"/>
      <c r="K50" s="94"/>
      <c r="L50" s="94"/>
      <c r="M50" s="36"/>
    </row>
    <row r="51" spans="1:13">
      <c r="A51" s="35"/>
      <c r="B51" s="37" t="s">
        <v>13</v>
      </c>
      <c r="C51" s="94" t="s">
        <v>75</v>
      </c>
      <c r="D51" s="94"/>
      <c r="E51" s="94"/>
      <c r="F51" s="94"/>
      <c r="G51" s="94"/>
      <c r="H51" s="94"/>
      <c r="I51" s="94"/>
      <c r="J51" s="94"/>
      <c r="K51" s="94"/>
      <c r="L51" s="94"/>
      <c r="M51" s="36"/>
    </row>
    <row r="52" spans="1:13" ht="51" customHeight="1">
      <c r="A52" s="35"/>
      <c r="B52" s="83" t="s">
        <v>14</v>
      </c>
      <c r="C52" s="119" t="s">
        <v>76</v>
      </c>
      <c r="D52" s="119"/>
      <c r="E52" s="119"/>
      <c r="F52" s="119"/>
      <c r="G52" s="119"/>
      <c r="H52" s="119"/>
      <c r="I52" s="119"/>
      <c r="J52" s="119"/>
      <c r="K52" s="119"/>
      <c r="L52" s="119"/>
      <c r="M52" s="36"/>
    </row>
    <row r="53" spans="1:13" ht="28.5" customHeight="1">
      <c r="A53" s="35"/>
      <c r="B53" s="83" t="s">
        <v>15</v>
      </c>
      <c r="C53" s="119" t="s">
        <v>77</v>
      </c>
      <c r="D53" s="119"/>
      <c r="E53" s="119"/>
      <c r="F53" s="119"/>
      <c r="G53" s="119"/>
      <c r="H53" s="119"/>
      <c r="I53" s="119"/>
      <c r="J53" s="119"/>
      <c r="K53" s="119"/>
      <c r="L53" s="119"/>
      <c r="M53" s="36"/>
    </row>
    <row r="54" spans="1:13" ht="32.25" customHeight="1">
      <c r="A54" s="38"/>
      <c r="B54" s="39" t="s">
        <v>16</v>
      </c>
      <c r="C54" s="120" t="s">
        <v>79</v>
      </c>
      <c r="D54" s="120"/>
      <c r="E54" s="120"/>
      <c r="F54" s="120"/>
      <c r="G54" s="120"/>
      <c r="H54" s="120"/>
      <c r="I54" s="120"/>
      <c r="J54" s="120"/>
      <c r="K54" s="120"/>
      <c r="L54" s="120"/>
      <c r="M54" s="40"/>
    </row>
    <row r="55" spans="1:13" s="1" customFormat="1" ht="7.5" customHeight="1">
      <c r="A55" s="18"/>
      <c r="B55" s="37"/>
      <c r="C55" s="41"/>
      <c r="D55" s="41"/>
      <c r="E55" s="41"/>
      <c r="F55" s="41"/>
      <c r="G55" s="41"/>
      <c r="H55" s="41"/>
      <c r="I55" s="41"/>
      <c r="J55" s="41"/>
      <c r="K55" s="41"/>
      <c r="L55" s="41"/>
      <c r="M55" s="18"/>
    </row>
    <row r="56" spans="1:13" s="1" customFormat="1" ht="16.5" customHeight="1">
      <c r="A56" s="18"/>
      <c r="B56" s="42" t="s">
        <v>102</v>
      </c>
      <c r="C56" s="41"/>
      <c r="D56" s="41"/>
      <c r="E56" s="41"/>
      <c r="F56" s="41"/>
      <c r="G56" s="41"/>
      <c r="H56" s="41"/>
      <c r="I56" s="41"/>
      <c r="J56" s="41"/>
      <c r="K56" s="41"/>
      <c r="L56" s="41"/>
      <c r="M56" s="18"/>
    </row>
    <row r="57" spans="1:13">
      <c r="B57" s="97" t="s">
        <v>93</v>
      </c>
      <c r="C57" s="97"/>
      <c r="D57" s="84" t="s">
        <v>127</v>
      </c>
      <c r="E57" s="84"/>
      <c r="F57" s="84"/>
      <c r="G57" s="84"/>
      <c r="H57" s="84"/>
      <c r="I57" s="84"/>
      <c r="J57" s="84"/>
      <c r="K57" s="84"/>
      <c r="L57" s="84"/>
    </row>
    <row r="58" spans="1:13" s="1" customFormat="1">
      <c r="A58" s="6"/>
      <c r="B58" s="89"/>
      <c r="C58" s="89"/>
      <c r="D58" s="84" t="s">
        <v>128</v>
      </c>
      <c r="E58" s="84"/>
      <c r="F58" s="84"/>
      <c r="G58" s="84"/>
      <c r="H58" s="84"/>
      <c r="I58" s="84"/>
      <c r="J58" s="84"/>
      <c r="K58" s="84"/>
      <c r="L58" s="84"/>
      <c r="M58" s="6"/>
    </row>
    <row r="59" spans="1:13">
      <c r="B59" s="84"/>
      <c r="C59" s="84"/>
      <c r="D59" s="84" t="s">
        <v>103</v>
      </c>
      <c r="E59" s="84"/>
      <c r="F59" s="84"/>
      <c r="G59" s="84"/>
      <c r="H59" s="84"/>
      <c r="I59" s="84"/>
      <c r="J59" s="84"/>
      <c r="K59" s="84"/>
      <c r="L59" s="84"/>
    </row>
    <row r="60" spans="1:13" s="1" customFormat="1" ht="30" customHeight="1">
      <c r="A60" s="6"/>
      <c r="B60" s="86" t="s">
        <v>36</v>
      </c>
      <c r="C60" s="93" t="s">
        <v>116</v>
      </c>
      <c r="D60" s="93"/>
      <c r="E60" s="93"/>
      <c r="F60" s="93"/>
      <c r="G60" s="93"/>
      <c r="H60" s="93"/>
      <c r="I60" s="93"/>
      <c r="J60" s="93"/>
      <c r="K60" s="93"/>
      <c r="L60" s="93"/>
      <c r="M60" s="6"/>
    </row>
    <row r="61" spans="1:13" s="1" customFormat="1" ht="24.75" customHeight="1">
      <c r="A61" s="6"/>
      <c r="B61" s="68" t="s">
        <v>104</v>
      </c>
      <c r="C61" s="96" t="s">
        <v>123</v>
      </c>
      <c r="D61" s="96"/>
      <c r="E61" s="96"/>
      <c r="F61" s="96"/>
      <c r="G61" s="96"/>
      <c r="H61" s="96"/>
      <c r="I61" s="96"/>
      <c r="J61" s="96"/>
      <c r="K61" s="96"/>
      <c r="L61" s="96"/>
      <c r="M61" s="6"/>
    </row>
    <row r="62" spans="1:13" ht="18" customHeight="1">
      <c r="B62" s="99" t="s">
        <v>61</v>
      </c>
      <c r="C62" s="100"/>
      <c r="D62" s="98" t="s">
        <v>62</v>
      </c>
      <c r="E62" s="98"/>
      <c r="F62" s="98" t="s">
        <v>63</v>
      </c>
      <c r="G62" s="98"/>
      <c r="H62" s="98" t="s">
        <v>60</v>
      </c>
      <c r="I62" s="98"/>
      <c r="J62" s="98"/>
      <c r="K62" s="98" t="s">
        <v>92</v>
      </c>
      <c r="L62" s="98"/>
      <c r="M62"/>
    </row>
    <row r="63" spans="1:13" ht="21.95" customHeight="1">
      <c r="B63" s="101" t="s">
        <v>85</v>
      </c>
      <c r="C63" s="102"/>
      <c r="D63" s="107" t="s">
        <v>64</v>
      </c>
      <c r="E63" s="108"/>
      <c r="F63" s="98" t="s">
        <v>65</v>
      </c>
      <c r="G63" s="98"/>
      <c r="H63" s="130">
        <f>AD13</f>
        <v>54600</v>
      </c>
      <c r="I63" s="131"/>
      <c r="J63" s="43" t="s">
        <v>69</v>
      </c>
      <c r="K63" s="98" t="s">
        <v>94</v>
      </c>
      <c r="L63" s="98"/>
      <c r="M63"/>
    </row>
    <row r="64" spans="1:13" ht="21.95" customHeight="1">
      <c r="B64" s="103"/>
      <c r="C64" s="104"/>
      <c r="D64" s="132"/>
      <c r="E64" s="133"/>
      <c r="F64" s="98" t="s">
        <v>66</v>
      </c>
      <c r="G64" s="98"/>
      <c r="H64" s="130">
        <f>AD14</f>
        <v>53600</v>
      </c>
      <c r="I64" s="131"/>
      <c r="J64" s="43" t="s">
        <v>69</v>
      </c>
      <c r="K64" s="98" t="s">
        <v>95</v>
      </c>
      <c r="L64" s="98"/>
      <c r="M64"/>
    </row>
    <row r="65" spans="1:13" ht="21.95" customHeight="1">
      <c r="B65" s="103"/>
      <c r="C65" s="104"/>
      <c r="D65" s="107" t="s">
        <v>67</v>
      </c>
      <c r="E65" s="108"/>
      <c r="F65" s="98" t="s">
        <v>65</v>
      </c>
      <c r="G65" s="98"/>
      <c r="H65" s="130">
        <f>AD15</f>
        <v>21300</v>
      </c>
      <c r="I65" s="131"/>
      <c r="J65" s="43" t="s">
        <v>69</v>
      </c>
      <c r="K65" s="98" t="s">
        <v>94</v>
      </c>
      <c r="L65" s="98"/>
      <c r="M65"/>
    </row>
    <row r="66" spans="1:13" ht="21.95" customHeight="1">
      <c r="B66" s="103"/>
      <c r="C66" s="104"/>
      <c r="D66" s="132"/>
      <c r="E66" s="133"/>
      <c r="F66" s="98" t="s">
        <v>66</v>
      </c>
      <c r="G66" s="98"/>
      <c r="H66" s="130">
        <f>AD16</f>
        <v>20300</v>
      </c>
      <c r="I66" s="131"/>
      <c r="J66" s="43" t="s">
        <v>69</v>
      </c>
      <c r="K66" s="98" t="s">
        <v>96</v>
      </c>
      <c r="L66" s="98"/>
      <c r="M66"/>
    </row>
    <row r="67" spans="1:13" ht="21.95" customHeight="1">
      <c r="B67" s="103"/>
      <c r="C67" s="104"/>
      <c r="D67" s="107" t="s">
        <v>68</v>
      </c>
      <c r="E67" s="108"/>
      <c r="F67" s="98" t="s">
        <v>65</v>
      </c>
      <c r="G67" s="98"/>
      <c r="H67" s="130">
        <f>AD17</f>
        <v>9000</v>
      </c>
      <c r="I67" s="131"/>
      <c r="J67" s="43" t="s">
        <v>69</v>
      </c>
      <c r="K67" s="98" t="s">
        <v>97</v>
      </c>
      <c r="L67" s="98"/>
      <c r="M67"/>
    </row>
    <row r="68" spans="1:13" ht="21.95" customHeight="1">
      <c r="B68" s="105"/>
      <c r="C68" s="106"/>
      <c r="D68" s="132"/>
      <c r="E68" s="133"/>
      <c r="F68" s="98" t="s">
        <v>66</v>
      </c>
      <c r="G68" s="98"/>
      <c r="H68" s="130">
        <f t="shared" ref="H68" si="1">AD18</f>
        <v>8000</v>
      </c>
      <c r="I68" s="131"/>
      <c r="J68" s="43" t="s">
        <v>69</v>
      </c>
      <c r="K68" s="98" t="s">
        <v>98</v>
      </c>
      <c r="L68" s="98"/>
      <c r="M68"/>
    </row>
    <row r="69" spans="1:13" s="1" customFormat="1" ht="20.100000000000001" customHeight="1">
      <c r="A69" s="6"/>
      <c r="B69" s="74" t="s">
        <v>108</v>
      </c>
      <c r="C69" s="44" t="s">
        <v>107</v>
      </c>
      <c r="D69" s="12"/>
      <c r="E69" s="12"/>
      <c r="F69" s="12"/>
      <c r="G69" s="12"/>
      <c r="H69" s="12"/>
      <c r="I69" s="45"/>
      <c r="J69" s="45"/>
      <c r="K69" s="6"/>
      <c r="L69" s="6"/>
      <c r="M69" s="6"/>
    </row>
    <row r="70" spans="1:13" s="1" customFormat="1" ht="18" customHeight="1">
      <c r="A70" s="6"/>
      <c r="B70" s="99" t="s">
        <v>61</v>
      </c>
      <c r="C70" s="100"/>
      <c r="D70" s="98" t="s">
        <v>62</v>
      </c>
      <c r="E70" s="98"/>
      <c r="F70" s="98" t="s">
        <v>63</v>
      </c>
      <c r="G70" s="98"/>
      <c r="H70" s="98" t="s">
        <v>60</v>
      </c>
      <c r="I70" s="98"/>
      <c r="J70" s="98"/>
      <c r="K70" s="98" t="s">
        <v>92</v>
      </c>
      <c r="L70" s="98"/>
    </row>
    <row r="71" spans="1:13" ht="21.95" customHeight="1">
      <c r="B71" s="107" t="s">
        <v>70</v>
      </c>
      <c r="C71" s="108"/>
      <c r="D71" s="107" t="s">
        <v>47</v>
      </c>
      <c r="E71" s="108"/>
      <c r="F71" s="98" t="s">
        <v>65</v>
      </c>
      <c r="G71" s="98"/>
      <c r="H71" s="134">
        <f>AD19</f>
        <v>119400</v>
      </c>
      <c r="I71" s="134"/>
      <c r="J71" s="134"/>
      <c r="K71" s="98" t="s">
        <v>94</v>
      </c>
      <c r="L71" s="98"/>
      <c r="M71"/>
    </row>
    <row r="72" spans="1:13" ht="21.95" customHeight="1">
      <c r="B72" s="109"/>
      <c r="C72" s="110"/>
      <c r="D72" s="132"/>
      <c r="E72" s="133"/>
      <c r="F72" s="98" t="s">
        <v>66</v>
      </c>
      <c r="G72" s="98"/>
      <c r="H72" s="134">
        <f>AD20</f>
        <v>114700</v>
      </c>
      <c r="I72" s="134"/>
      <c r="J72" s="134"/>
      <c r="K72" s="98" t="s">
        <v>95</v>
      </c>
      <c r="L72" s="98"/>
      <c r="M72"/>
    </row>
    <row r="73" spans="1:13" ht="21.95" customHeight="1">
      <c r="B73" s="109"/>
      <c r="C73" s="110"/>
      <c r="D73" s="107" t="s">
        <v>48</v>
      </c>
      <c r="E73" s="108"/>
      <c r="F73" s="98" t="s">
        <v>65</v>
      </c>
      <c r="G73" s="98"/>
      <c r="H73" s="134">
        <f>AD21</f>
        <v>40700</v>
      </c>
      <c r="I73" s="134"/>
      <c r="J73" s="134"/>
      <c r="K73" s="98" t="s">
        <v>94</v>
      </c>
      <c r="L73" s="98"/>
      <c r="M73"/>
    </row>
    <row r="74" spans="1:13" ht="21.95" customHeight="1">
      <c r="B74" s="109"/>
      <c r="C74" s="110"/>
      <c r="D74" s="132"/>
      <c r="E74" s="133"/>
      <c r="F74" s="98" t="s">
        <v>66</v>
      </c>
      <c r="G74" s="98"/>
      <c r="H74" s="134">
        <f>AD22</f>
        <v>36000</v>
      </c>
      <c r="I74" s="134"/>
      <c r="J74" s="134"/>
      <c r="K74" s="98" t="s">
        <v>96</v>
      </c>
      <c r="L74" s="98"/>
      <c r="M74"/>
    </row>
    <row r="75" spans="1:13" ht="21.95" customHeight="1">
      <c r="B75" s="109"/>
      <c r="C75" s="110"/>
      <c r="D75" s="107" t="s">
        <v>49</v>
      </c>
      <c r="E75" s="108"/>
      <c r="F75" s="98" t="s">
        <v>65</v>
      </c>
      <c r="G75" s="98"/>
      <c r="H75" s="134">
        <f>AD23</f>
        <v>4700</v>
      </c>
      <c r="I75" s="134"/>
      <c r="J75" s="134"/>
      <c r="K75" s="98" t="s">
        <v>97</v>
      </c>
      <c r="L75" s="98"/>
      <c r="M75"/>
    </row>
    <row r="76" spans="1:13" ht="21.95" customHeight="1">
      <c r="B76" s="101" t="s">
        <v>84</v>
      </c>
      <c r="C76" s="102"/>
      <c r="D76" s="107" t="s">
        <v>47</v>
      </c>
      <c r="E76" s="108"/>
      <c r="F76" s="98" t="s">
        <v>65</v>
      </c>
      <c r="G76" s="98"/>
      <c r="H76" s="134">
        <f>AD25</f>
        <v>75400</v>
      </c>
      <c r="I76" s="134"/>
      <c r="J76" s="134"/>
      <c r="K76" s="98" t="s">
        <v>94</v>
      </c>
      <c r="L76" s="98"/>
      <c r="M76"/>
    </row>
    <row r="77" spans="1:13" ht="21.95" customHeight="1">
      <c r="B77" s="103"/>
      <c r="C77" s="104"/>
      <c r="D77" s="132"/>
      <c r="E77" s="133"/>
      <c r="F77" s="98" t="s">
        <v>66</v>
      </c>
      <c r="G77" s="98"/>
      <c r="H77" s="134">
        <f>AD26</f>
        <v>73100</v>
      </c>
      <c r="I77" s="134"/>
      <c r="J77" s="134"/>
      <c r="K77" s="98" t="s">
        <v>95</v>
      </c>
      <c r="L77" s="98"/>
      <c r="M77"/>
    </row>
    <row r="78" spans="1:13" ht="21.95" customHeight="1">
      <c r="B78" s="103"/>
      <c r="C78" s="104"/>
      <c r="D78" s="107" t="s">
        <v>48</v>
      </c>
      <c r="E78" s="108"/>
      <c r="F78" s="98" t="s">
        <v>65</v>
      </c>
      <c r="G78" s="98"/>
      <c r="H78" s="134">
        <f>AD27</f>
        <v>32400</v>
      </c>
      <c r="I78" s="134"/>
      <c r="J78" s="134"/>
      <c r="K78" s="98" t="s">
        <v>94</v>
      </c>
      <c r="L78" s="98"/>
      <c r="M78"/>
    </row>
    <row r="79" spans="1:13" ht="21.95" customHeight="1">
      <c r="B79" s="103"/>
      <c r="C79" s="104"/>
      <c r="D79" s="132"/>
      <c r="E79" s="133"/>
      <c r="F79" s="98" t="s">
        <v>66</v>
      </c>
      <c r="G79" s="98"/>
      <c r="H79" s="134">
        <f>AD28</f>
        <v>30100</v>
      </c>
      <c r="I79" s="134"/>
      <c r="J79" s="134"/>
      <c r="K79" s="98" t="s">
        <v>96</v>
      </c>
      <c r="L79" s="98"/>
      <c r="M79"/>
    </row>
    <row r="80" spans="1:13" ht="21.95" customHeight="1">
      <c r="B80" s="105"/>
      <c r="C80" s="106"/>
      <c r="D80" s="107" t="s">
        <v>49</v>
      </c>
      <c r="E80" s="108"/>
      <c r="F80" s="98" t="s">
        <v>65</v>
      </c>
      <c r="G80" s="98"/>
      <c r="H80" s="134">
        <f>AD29</f>
        <v>2300</v>
      </c>
      <c r="I80" s="134"/>
      <c r="J80" s="134"/>
      <c r="K80" s="98" t="s">
        <v>97</v>
      </c>
      <c r="L80" s="98"/>
      <c r="M80"/>
    </row>
    <row r="81" spans="1:13" s="1" customFormat="1" ht="27" customHeight="1">
      <c r="A81" s="6"/>
      <c r="B81" s="73" t="s">
        <v>104</v>
      </c>
      <c r="C81" s="135" t="s">
        <v>109</v>
      </c>
      <c r="D81" s="136"/>
      <c r="E81" s="136"/>
      <c r="F81" s="136"/>
      <c r="G81" s="136"/>
      <c r="H81" s="136"/>
      <c r="I81" s="136"/>
      <c r="J81" s="136"/>
      <c r="K81" s="136"/>
      <c r="L81" s="136"/>
      <c r="M81" s="75"/>
    </row>
    <row r="82" spans="1:13">
      <c r="B82" s="72" t="s">
        <v>104</v>
      </c>
      <c r="C82" s="3" t="s">
        <v>110</v>
      </c>
    </row>
    <row r="83" spans="1:13" s="1" customFormat="1" ht="27" customHeight="1">
      <c r="A83" s="6"/>
      <c r="B83" s="73" t="s">
        <v>104</v>
      </c>
      <c r="C83" s="90" t="s">
        <v>126</v>
      </c>
      <c r="D83" s="90"/>
      <c r="E83" s="90"/>
      <c r="F83" s="90"/>
      <c r="G83" s="90"/>
      <c r="H83" s="90"/>
      <c r="I83" s="90"/>
      <c r="J83" s="90"/>
      <c r="K83" s="90"/>
      <c r="L83" s="90"/>
      <c r="M83" s="6"/>
    </row>
    <row r="84" spans="1:13">
      <c r="C84" s="3" t="s">
        <v>124</v>
      </c>
    </row>
    <row r="85" spans="1:13">
      <c r="B85" s="72"/>
      <c r="C85" s="3" t="s">
        <v>125</v>
      </c>
    </row>
  </sheetData>
  <mergeCells count="118">
    <mergeCell ref="C81:L81"/>
    <mergeCell ref="D38:F38"/>
    <mergeCell ref="G38:H38"/>
    <mergeCell ref="C21:L21"/>
    <mergeCell ref="B11:C11"/>
    <mergeCell ref="B13:C13"/>
    <mergeCell ref="D11:L11"/>
    <mergeCell ref="D13:L13"/>
    <mergeCell ref="B32:C32"/>
    <mergeCell ref="C25:D25"/>
    <mergeCell ref="B26:M26"/>
    <mergeCell ref="B37:C37"/>
    <mergeCell ref="B38:C38"/>
    <mergeCell ref="D37:F37"/>
    <mergeCell ref="G30:L30"/>
    <mergeCell ref="C19:L19"/>
    <mergeCell ref="B23:C23"/>
    <mergeCell ref="D23:F23"/>
    <mergeCell ref="G37:H37"/>
    <mergeCell ref="F35:L35"/>
    <mergeCell ref="B39:C39"/>
    <mergeCell ref="D63:E64"/>
    <mergeCell ref="D65:E66"/>
    <mergeCell ref="H66:I66"/>
    <mergeCell ref="H67:I67"/>
    <mergeCell ref="H68:I68"/>
    <mergeCell ref="H71:J71"/>
    <mergeCell ref="H72:J72"/>
    <mergeCell ref="H73:J73"/>
    <mergeCell ref="H74:J74"/>
    <mergeCell ref="F67:G67"/>
    <mergeCell ref="F68:G68"/>
    <mergeCell ref="D67:E68"/>
    <mergeCell ref="H79:J79"/>
    <mergeCell ref="H80:J80"/>
    <mergeCell ref="H76:J76"/>
    <mergeCell ref="H77:J77"/>
    <mergeCell ref="H78:J78"/>
    <mergeCell ref="B76:C80"/>
    <mergeCell ref="D78:E79"/>
    <mergeCell ref="D80:E80"/>
    <mergeCell ref="F78:G78"/>
    <mergeCell ref="F79:G79"/>
    <mergeCell ref="F80:G80"/>
    <mergeCell ref="D75:E75"/>
    <mergeCell ref="D62:E62"/>
    <mergeCell ref="F62:G62"/>
    <mergeCell ref="H62:J62"/>
    <mergeCell ref="D70:E70"/>
    <mergeCell ref="F70:G70"/>
    <mergeCell ref="H70:J70"/>
    <mergeCell ref="H64:I64"/>
    <mergeCell ref="D76:E77"/>
    <mergeCell ref="F76:G76"/>
    <mergeCell ref="F77:G77"/>
    <mergeCell ref="D71:E72"/>
    <mergeCell ref="D73:E74"/>
    <mergeCell ref="H75:J75"/>
    <mergeCell ref="F63:G63"/>
    <mergeCell ref="H63:I63"/>
    <mergeCell ref="F73:G73"/>
    <mergeCell ref="F74:G74"/>
    <mergeCell ref="F75:G75"/>
    <mergeCell ref="F71:G71"/>
    <mergeCell ref="F72:G72"/>
    <mergeCell ref="F64:G64"/>
    <mergeCell ref="F65:G65"/>
    <mergeCell ref="F66:G66"/>
    <mergeCell ref="H65:I65"/>
    <mergeCell ref="K73:L73"/>
    <mergeCell ref="K74:L74"/>
    <mergeCell ref="K75:L75"/>
    <mergeCell ref="K76:L76"/>
    <mergeCell ref="K67:L67"/>
    <mergeCell ref="K68:L68"/>
    <mergeCell ref="K70:L70"/>
    <mergeCell ref="K71:L71"/>
    <mergeCell ref="K72:L72"/>
    <mergeCell ref="A3:M3"/>
    <mergeCell ref="B40:C40"/>
    <mergeCell ref="B41:C41"/>
    <mergeCell ref="B42:C42"/>
    <mergeCell ref="B43:M43"/>
    <mergeCell ref="C52:L52"/>
    <mergeCell ref="C53:L53"/>
    <mergeCell ref="C54:L54"/>
    <mergeCell ref="D41:K41"/>
    <mergeCell ref="D42:K42"/>
    <mergeCell ref="D34:G34"/>
    <mergeCell ref="E7:F7"/>
    <mergeCell ref="E6:F6"/>
    <mergeCell ref="E8:F8"/>
    <mergeCell ref="J25:L25"/>
    <mergeCell ref="B28:L28"/>
    <mergeCell ref="C83:L83"/>
    <mergeCell ref="B12:C12"/>
    <mergeCell ref="C60:L60"/>
    <mergeCell ref="C49:L49"/>
    <mergeCell ref="C50:L50"/>
    <mergeCell ref="C51:L51"/>
    <mergeCell ref="G6:L6"/>
    <mergeCell ref="G7:L7"/>
    <mergeCell ref="G8:K8"/>
    <mergeCell ref="C61:L61"/>
    <mergeCell ref="B57:C57"/>
    <mergeCell ref="K77:L77"/>
    <mergeCell ref="K78:L78"/>
    <mergeCell ref="K79:L79"/>
    <mergeCell ref="K80:L80"/>
    <mergeCell ref="K62:L62"/>
    <mergeCell ref="K63:L63"/>
    <mergeCell ref="K64:L64"/>
    <mergeCell ref="K65:L65"/>
    <mergeCell ref="K66:L66"/>
    <mergeCell ref="B62:C62"/>
    <mergeCell ref="B63:C68"/>
    <mergeCell ref="B70:C70"/>
    <mergeCell ref="B71:C75"/>
  </mergeCells>
  <phoneticPr fontId="2"/>
  <dataValidations count="2">
    <dataValidation type="list" allowBlank="1" showInputMessage="1" showErrorMessage="1" sqref="H27 E27 E30 D32">
      <formula1>$AA$9</formula1>
    </dataValidation>
    <dataValidation type="list" allowBlank="1" showInputMessage="1" showErrorMessage="1" sqref="H25 B30 J15:J16 B15:B16 F15:F16 B25 E25">
      <formula1>$AA$9:$AA$9</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showGridLines="0" view="pageBreakPreview" zoomScaleNormal="100" zoomScaleSheetLayoutView="100" workbookViewId="0">
      <selection activeCell="C6" sqref="C6"/>
    </sheetView>
  </sheetViews>
  <sheetFormatPr defaultRowHeight="13.5"/>
  <cols>
    <col min="1" max="1" width="2.375" style="6" customWidth="1"/>
    <col min="2" max="12" width="6.625" style="6" customWidth="1"/>
    <col min="13" max="13" width="2.75" style="6" customWidth="1"/>
    <col min="14" max="14" width="6.625" style="1" customWidth="1"/>
    <col min="15" max="25" width="5.625" style="1" customWidth="1"/>
    <col min="26" max="26" width="10.375" style="1" hidden="1" customWidth="1"/>
    <col min="27" max="28" width="0" style="1" hidden="1" customWidth="1"/>
    <col min="29" max="29" width="5" style="1" hidden="1" customWidth="1"/>
    <col min="30" max="30" width="7.5" style="1" hidden="1" customWidth="1"/>
    <col min="31" max="31" width="9.125" style="1" hidden="1" customWidth="1"/>
    <col min="32" max="32" width="10.125" style="1" hidden="1" customWidth="1"/>
    <col min="33" max="16384" width="9" style="1"/>
  </cols>
  <sheetData>
    <row r="1" spans="1:32">
      <c r="A1" s="3" t="s">
        <v>27</v>
      </c>
    </row>
    <row r="2" spans="1:32" ht="4.5" customHeight="1">
      <c r="A2" s="9"/>
    </row>
    <row r="3" spans="1:32" ht="17.25">
      <c r="A3" s="165" t="s">
        <v>82</v>
      </c>
      <c r="B3" s="165"/>
      <c r="C3" s="165"/>
      <c r="D3" s="165"/>
      <c r="E3" s="165"/>
      <c r="F3" s="165"/>
      <c r="G3" s="165"/>
      <c r="H3" s="165"/>
      <c r="I3" s="165"/>
      <c r="J3" s="165"/>
      <c r="K3" s="165"/>
      <c r="L3" s="165"/>
    </row>
    <row r="4" spans="1:32" ht="5.0999999999999996" customHeight="1">
      <c r="A4" s="10"/>
      <c r="B4" s="10"/>
      <c r="C4" s="10"/>
      <c r="D4" s="10"/>
      <c r="E4" s="10"/>
      <c r="F4" s="10"/>
      <c r="G4" s="10"/>
      <c r="H4" s="10"/>
      <c r="I4" s="10"/>
      <c r="J4" s="10"/>
      <c r="K4" s="10"/>
      <c r="L4" s="10"/>
    </row>
    <row r="5" spans="1:32" ht="17.25">
      <c r="A5" s="10"/>
      <c r="B5" s="10" t="s">
        <v>34</v>
      </c>
      <c r="C5" s="11" t="s">
        <v>129</v>
      </c>
      <c r="D5" s="10"/>
      <c r="E5" s="10"/>
      <c r="F5" s="10"/>
      <c r="G5" s="10"/>
      <c r="H5" s="10"/>
      <c r="I5" s="10"/>
      <c r="J5" s="10"/>
      <c r="K5" s="10"/>
      <c r="L5" s="10"/>
    </row>
    <row r="6" spans="1:32" ht="20.100000000000001" customHeight="1">
      <c r="A6" s="10"/>
      <c r="E6" s="127" t="s">
        <v>28</v>
      </c>
      <c r="F6" s="127"/>
      <c r="G6" s="55" t="s">
        <v>41</v>
      </c>
      <c r="H6" s="50"/>
      <c r="I6" s="51"/>
      <c r="J6" s="51"/>
      <c r="K6" s="51"/>
      <c r="L6" s="51"/>
    </row>
    <row r="7" spans="1:32" ht="20.100000000000001" customHeight="1">
      <c r="A7" s="10"/>
      <c r="E7" s="126" t="s">
        <v>29</v>
      </c>
      <c r="F7" s="126"/>
      <c r="G7" s="55" t="s">
        <v>42</v>
      </c>
      <c r="H7" s="51"/>
      <c r="I7" s="51"/>
      <c r="J7" s="51"/>
      <c r="K7" s="51"/>
      <c r="L7" s="51"/>
    </row>
    <row r="8" spans="1:32" ht="20.100000000000001" customHeight="1">
      <c r="A8" s="10"/>
      <c r="E8" s="127" t="s">
        <v>99</v>
      </c>
      <c r="F8" s="127"/>
      <c r="G8" s="56" t="s">
        <v>100</v>
      </c>
      <c r="H8" s="51"/>
      <c r="I8" s="51"/>
      <c r="J8" s="51"/>
      <c r="K8" s="52"/>
      <c r="L8" s="51" t="s">
        <v>30</v>
      </c>
    </row>
    <row r="9" spans="1:32" ht="14.25">
      <c r="A9" s="10"/>
      <c r="B9" s="10"/>
      <c r="C9" s="10"/>
      <c r="D9" s="10"/>
      <c r="E9" s="10"/>
      <c r="F9" s="10"/>
      <c r="H9" s="10"/>
      <c r="J9" s="53" t="s">
        <v>31</v>
      </c>
      <c r="K9" s="10"/>
      <c r="L9" s="10"/>
      <c r="AA9" s="2" t="s">
        <v>25</v>
      </c>
    </row>
    <row r="10" spans="1:32" ht="14.25">
      <c r="A10" s="10"/>
      <c r="B10" s="11" t="s">
        <v>43</v>
      </c>
      <c r="C10" s="10"/>
      <c r="D10" s="10"/>
      <c r="E10" s="10"/>
      <c r="F10" s="10"/>
      <c r="G10" s="10"/>
      <c r="H10" s="10"/>
      <c r="I10" s="10"/>
      <c r="J10" s="10"/>
      <c r="K10" s="10"/>
      <c r="L10" s="10"/>
    </row>
    <row r="11" spans="1:32" ht="27.95" customHeight="1">
      <c r="B11" s="166" t="s">
        <v>8</v>
      </c>
      <c r="C11" s="167"/>
      <c r="D11" s="168" t="s">
        <v>111</v>
      </c>
      <c r="E11" s="169"/>
      <c r="F11" s="169"/>
      <c r="G11" s="169"/>
      <c r="H11" s="169"/>
      <c r="I11" s="169"/>
      <c r="J11" s="169"/>
      <c r="K11" s="169"/>
      <c r="L11" s="170"/>
    </row>
    <row r="12" spans="1:32" ht="27.95" customHeight="1">
      <c r="B12" s="166" t="s">
        <v>118</v>
      </c>
      <c r="C12" s="167"/>
      <c r="D12" s="87" t="s">
        <v>117</v>
      </c>
      <c r="E12" s="81"/>
      <c r="F12" s="81"/>
      <c r="G12" s="81"/>
      <c r="H12" s="81"/>
      <c r="I12" s="81"/>
      <c r="J12" s="81"/>
      <c r="K12" s="81"/>
      <c r="L12" s="82"/>
    </row>
    <row r="13" spans="1:32" ht="27.95" customHeight="1">
      <c r="B13" s="172" t="s">
        <v>18</v>
      </c>
      <c r="C13" s="173"/>
      <c r="D13" s="174" t="s">
        <v>113</v>
      </c>
      <c r="E13" s="175"/>
      <c r="F13" s="175"/>
      <c r="G13" s="175"/>
      <c r="H13" s="175"/>
      <c r="I13" s="175"/>
      <c r="J13" s="175"/>
      <c r="K13" s="175"/>
      <c r="L13" s="176"/>
      <c r="Z13" s="1" t="b">
        <f>AND(B15="○",B25="○",B30="○")</f>
        <v>0</v>
      </c>
      <c r="AA13" s="1" t="s">
        <v>52</v>
      </c>
      <c r="AB13" s="1" t="s">
        <v>53</v>
      </c>
      <c r="AC13" s="1" t="s">
        <v>54</v>
      </c>
      <c r="AD13" s="1">
        <v>54600</v>
      </c>
      <c r="AE13" s="1" t="b">
        <f>IF(AF13&gt;AD19,AF13,AD19)</f>
        <v>0</v>
      </c>
      <c r="AF13" s="5" t="b">
        <f>IF(Z13=TRUE,D23*AD13)</f>
        <v>0</v>
      </c>
    </row>
    <row r="14" spans="1:32" ht="17.25">
      <c r="A14" s="6" t="s">
        <v>32</v>
      </c>
      <c r="Z14" s="1" t="b">
        <f>AND(B15="○",B25="○",B30="")</f>
        <v>0</v>
      </c>
      <c r="AA14" s="1" t="s">
        <v>52</v>
      </c>
      <c r="AB14" s="1" t="s">
        <v>53</v>
      </c>
      <c r="AD14" s="1">
        <v>53600</v>
      </c>
      <c r="AE14" s="1" t="b">
        <f>IF(AF14&gt;AD20,AF14,AD20)</f>
        <v>0</v>
      </c>
      <c r="AF14" s="5" t="b">
        <f>IF(Z14=TRUE,D23*AD14)</f>
        <v>0</v>
      </c>
    </row>
    <row r="15" spans="1:32" ht="24.75" customHeight="1">
      <c r="B15" s="57" t="s">
        <v>24</v>
      </c>
      <c r="C15" s="14" t="s">
        <v>71</v>
      </c>
      <c r="E15" s="15"/>
      <c r="F15" s="13"/>
      <c r="G15" s="16" t="s">
        <v>72</v>
      </c>
      <c r="H15" s="15"/>
      <c r="I15" s="15"/>
      <c r="J15" s="13"/>
      <c r="K15" s="17" t="s">
        <v>20</v>
      </c>
      <c r="M15" s="18"/>
      <c r="Z15" s="1" t="b">
        <f>AND(B15="○",E25="○",B30="○")</f>
        <v>0</v>
      </c>
      <c r="AA15" s="1" t="s">
        <v>52</v>
      </c>
      <c r="AB15" s="1" t="s">
        <v>55</v>
      </c>
      <c r="AC15" s="1" t="s">
        <v>54</v>
      </c>
      <c r="AD15" s="1">
        <v>21300</v>
      </c>
      <c r="AE15" s="1" t="b">
        <f>IF(AF15&gt;AD21,AF15,AD21)</f>
        <v>0</v>
      </c>
      <c r="AF15" s="5" t="b">
        <f>IF(Z15=TRUE,D23*AD15)</f>
        <v>0</v>
      </c>
    </row>
    <row r="16" spans="1:32" ht="24.75" customHeight="1">
      <c r="B16" s="13"/>
      <c r="C16" s="17" t="s">
        <v>21</v>
      </c>
      <c r="E16" s="17"/>
      <c r="F16" s="13"/>
      <c r="G16" s="17" t="s">
        <v>22</v>
      </c>
      <c r="H16" s="19"/>
      <c r="J16" s="13"/>
      <c r="K16" s="17" t="s">
        <v>23</v>
      </c>
      <c r="L16" s="17"/>
      <c r="M16" s="18"/>
      <c r="Z16" s="1" t="b">
        <f>AND(B15="○",E25="○",B30="")</f>
        <v>1</v>
      </c>
      <c r="AA16" s="1" t="s">
        <v>52</v>
      </c>
      <c r="AB16" s="1" t="s">
        <v>55</v>
      </c>
      <c r="AD16" s="1">
        <v>20300</v>
      </c>
      <c r="AE16" s="1">
        <f>IF(AF16&gt;AD22,AF16,AD22)</f>
        <v>40600</v>
      </c>
      <c r="AF16" s="5">
        <f>IF(Z16=TRUE,D23*AD16)</f>
        <v>40600</v>
      </c>
    </row>
    <row r="17" spans="1:32" ht="18" customHeight="1">
      <c r="A17" s="6" t="s">
        <v>45</v>
      </c>
      <c r="D17" s="20"/>
      <c r="Z17" s="1" t="b">
        <f>AND(B15="○",H25="○",B30="○")</f>
        <v>0</v>
      </c>
      <c r="AA17" s="1" t="s">
        <v>52</v>
      </c>
      <c r="AB17" s="1" t="s">
        <v>56</v>
      </c>
      <c r="AC17" s="1" t="s">
        <v>54</v>
      </c>
      <c r="AD17" s="1">
        <v>9000</v>
      </c>
      <c r="AE17" s="1" t="b">
        <f>IF(AF17&gt;AD23,AF17,AD23)</f>
        <v>0</v>
      </c>
      <c r="AF17" s="5" t="b">
        <f>IF(Z17=TRUE,D23*AD17)</f>
        <v>0</v>
      </c>
    </row>
    <row r="18" spans="1:32" ht="25.5" customHeight="1">
      <c r="B18" s="21" t="s">
        <v>44</v>
      </c>
      <c r="C18" s="4">
        <v>4</v>
      </c>
      <c r="D18" s="4">
        <v>0</v>
      </c>
      <c r="E18" s="4">
        <v>1</v>
      </c>
      <c r="F18" s="4">
        <v>2</v>
      </c>
      <c r="G18" s="4">
        <v>3</v>
      </c>
      <c r="H18" s="4">
        <v>4</v>
      </c>
      <c r="I18" s="4">
        <v>5</v>
      </c>
      <c r="J18" s="4">
        <v>6</v>
      </c>
      <c r="K18" s="4">
        <v>7</v>
      </c>
      <c r="L18" s="4">
        <v>8</v>
      </c>
      <c r="Z18" s="1" t="b">
        <f>AND(B15="○",H25="○",B30="")</f>
        <v>0</v>
      </c>
      <c r="AA18" s="1" t="s">
        <v>52</v>
      </c>
      <c r="AB18" s="1" t="s">
        <v>56</v>
      </c>
      <c r="AD18" s="1">
        <v>8000</v>
      </c>
      <c r="AE18" s="5" t="b">
        <f>IF(Z18=TRUE,D23*AD18)</f>
        <v>0</v>
      </c>
    </row>
    <row r="19" spans="1:32" ht="12.75" customHeight="1">
      <c r="B19" s="23" t="s">
        <v>36</v>
      </c>
      <c r="C19" s="160" t="s">
        <v>83</v>
      </c>
      <c r="D19" s="160"/>
      <c r="E19" s="160"/>
      <c r="F19" s="160"/>
      <c r="G19" s="160"/>
      <c r="H19" s="160"/>
      <c r="I19" s="160"/>
      <c r="J19" s="160"/>
      <c r="K19" s="160"/>
      <c r="L19" s="160"/>
      <c r="Z19" s="1" t="b">
        <f>AND(F15="○",B25="○",B30="○")</f>
        <v>0</v>
      </c>
      <c r="AA19" s="1" t="s">
        <v>57</v>
      </c>
      <c r="AB19" s="1" t="s">
        <v>53</v>
      </c>
      <c r="AC19" s="1" t="s">
        <v>54</v>
      </c>
      <c r="AD19" s="1">
        <v>119400</v>
      </c>
      <c r="AE19" s="5" t="b">
        <f>IF(Z19=TRUE,AD19)</f>
        <v>0</v>
      </c>
    </row>
    <row r="20" spans="1:32" ht="12.75" customHeight="1">
      <c r="B20" s="23" t="s">
        <v>36</v>
      </c>
      <c r="C20" s="24" t="s">
        <v>38</v>
      </c>
      <c r="D20" s="24"/>
      <c r="E20" s="24"/>
      <c r="F20" s="24"/>
      <c r="G20" s="24"/>
      <c r="H20" s="24"/>
      <c r="I20" s="24"/>
      <c r="J20" s="24"/>
      <c r="K20" s="24"/>
      <c r="L20" s="24"/>
      <c r="Z20" s="1" t="b">
        <f>AND(F15="○",B25="○",B30="")</f>
        <v>0</v>
      </c>
      <c r="AA20" s="1" t="s">
        <v>57</v>
      </c>
      <c r="AB20" s="1" t="s">
        <v>53</v>
      </c>
      <c r="AD20" s="1">
        <v>114700</v>
      </c>
      <c r="AE20" s="5" t="b">
        <f t="shared" ref="AE20:AE30" si="0">IF(Z20=TRUE,AD20)</f>
        <v>0</v>
      </c>
    </row>
    <row r="21" spans="1:32" ht="24.75" customHeight="1">
      <c r="B21" s="68" t="s">
        <v>36</v>
      </c>
      <c r="C21" s="141" t="s">
        <v>39</v>
      </c>
      <c r="D21" s="141"/>
      <c r="E21" s="141"/>
      <c r="F21" s="141"/>
      <c r="G21" s="141"/>
      <c r="H21" s="141"/>
      <c r="I21" s="141"/>
      <c r="J21" s="141"/>
      <c r="K21" s="141"/>
      <c r="L21" s="141"/>
      <c r="Z21" s="1" t="b">
        <f>AND(F15="○",E25="○",B30="○")</f>
        <v>0</v>
      </c>
      <c r="AA21" s="1" t="s">
        <v>57</v>
      </c>
      <c r="AB21" s="1" t="s">
        <v>55</v>
      </c>
      <c r="AC21" s="1" t="s">
        <v>54</v>
      </c>
      <c r="AD21" s="1">
        <v>40700</v>
      </c>
      <c r="AE21" s="5" t="b">
        <f t="shared" si="0"/>
        <v>0</v>
      </c>
    </row>
    <row r="22" spans="1:32" ht="18" customHeight="1">
      <c r="A22" s="6" t="s">
        <v>105</v>
      </c>
      <c r="D22" s="20"/>
      <c r="Z22" s="1" t="b">
        <f>AND(F15="○",E25="○",B30="")</f>
        <v>0</v>
      </c>
      <c r="AA22" s="1" t="s">
        <v>57</v>
      </c>
      <c r="AB22" s="1" t="s">
        <v>55</v>
      </c>
      <c r="AD22" s="1">
        <v>36000</v>
      </c>
      <c r="AE22" s="5" t="b">
        <f t="shared" si="0"/>
        <v>0</v>
      </c>
    </row>
    <row r="23" spans="1:32" ht="26.25" customHeight="1">
      <c r="B23" s="166" t="s">
        <v>7</v>
      </c>
      <c r="C23" s="167"/>
      <c r="D23" s="161">
        <v>2</v>
      </c>
      <c r="E23" s="162"/>
      <c r="F23" s="163"/>
      <c r="G23" s="6" t="s">
        <v>0</v>
      </c>
      <c r="Z23" s="1" t="b">
        <f>AND(F15="○",H25="○",B30="○")</f>
        <v>0</v>
      </c>
      <c r="AA23" s="1" t="s">
        <v>57</v>
      </c>
      <c r="AB23" s="1" t="s">
        <v>56</v>
      </c>
      <c r="AC23" s="1" t="s">
        <v>54</v>
      </c>
      <c r="AD23" s="1">
        <v>4700</v>
      </c>
      <c r="AE23" s="5" t="b">
        <f t="shared" si="0"/>
        <v>0</v>
      </c>
    </row>
    <row r="24" spans="1:32" ht="14.25" customHeight="1">
      <c r="A24" s="6" t="s">
        <v>46</v>
      </c>
      <c r="D24" s="20"/>
      <c r="Z24" s="1" t="b">
        <f>AND(F15="○",H25="○",B30="")</f>
        <v>0</v>
      </c>
      <c r="AA24" s="1" t="s">
        <v>57</v>
      </c>
      <c r="AB24" s="1" t="s">
        <v>56</v>
      </c>
      <c r="AD24" s="1">
        <v>0</v>
      </c>
      <c r="AE24" s="5" t="b">
        <f>IF(Z24=TRUE,AD24)</f>
        <v>0</v>
      </c>
    </row>
    <row r="25" spans="1:32" ht="24.75" customHeight="1">
      <c r="B25" s="13"/>
      <c r="C25" s="152" t="s">
        <v>47</v>
      </c>
      <c r="D25" s="153"/>
      <c r="E25" s="13" t="s">
        <v>24</v>
      </c>
      <c r="F25" s="15" t="s">
        <v>48</v>
      </c>
      <c r="G25" s="17"/>
      <c r="H25" s="13"/>
      <c r="I25" s="15" t="s">
        <v>49</v>
      </c>
      <c r="J25" s="128"/>
      <c r="K25" s="128"/>
      <c r="L25" s="128"/>
      <c r="Z25" s="1" t="b">
        <f>AND(AA25=TRUE,B25="○",B30="○")</f>
        <v>0</v>
      </c>
      <c r="AA25" s="1" t="b">
        <f>OR(J15="○",B16="○",F16="○",J16="○")</f>
        <v>0</v>
      </c>
      <c r="AB25" s="1" t="s">
        <v>53</v>
      </c>
      <c r="AC25" s="1" t="s">
        <v>54</v>
      </c>
      <c r="AD25" s="1">
        <v>75400</v>
      </c>
      <c r="AE25" s="5" t="b">
        <f t="shared" si="0"/>
        <v>0</v>
      </c>
    </row>
    <row r="26" spans="1:32" ht="12.75" customHeight="1">
      <c r="A26" s="25"/>
      <c r="B26" s="154" t="s">
        <v>87</v>
      </c>
      <c r="C26" s="154"/>
      <c r="D26" s="154"/>
      <c r="E26" s="154"/>
      <c r="F26" s="154"/>
      <c r="G26" s="154"/>
      <c r="H26" s="154"/>
      <c r="I26" s="154"/>
      <c r="J26" s="154"/>
      <c r="K26" s="154"/>
      <c r="L26" s="154"/>
      <c r="M26" s="154"/>
      <c r="Z26" s="1" t="b">
        <f>AND(AA25=TRUE,B25="○",B30="")</f>
        <v>0</v>
      </c>
      <c r="AA26" s="1" t="s">
        <v>58</v>
      </c>
      <c r="AB26" s="1" t="s">
        <v>53</v>
      </c>
      <c r="AD26" s="1">
        <v>73100</v>
      </c>
      <c r="AE26" s="5" t="b">
        <f t="shared" si="0"/>
        <v>0</v>
      </c>
    </row>
    <row r="27" spans="1:32" ht="12.75" customHeight="1">
      <c r="A27" s="25"/>
      <c r="B27" s="69" t="s">
        <v>88</v>
      </c>
      <c r="D27" s="26"/>
      <c r="E27" s="27"/>
      <c r="F27" s="15"/>
      <c r="G27" s="17"/>
      <c r="H27" s="27"/>
      <c r="I27" s="15"/>
      <c r="J27" s="25"/>
      <c r="K27" s="25"/>
      <c r="L27" s="25"/>
      <c r="M27" s="25"/>
      <c r="Z27" s="1" t="b">
        <f>AND(AA25=TRUE,E25="○",B30="○")</f>
        <v>0</v>
      </c>
      <c r="AA27" s="1" t="s">
        <v>58</v>
      </c>
      <c r="AB27" s="1" t="s">
        <v>55</v>
      </c>
      <c r="AC27" s="1" t="s">
        <v>54</v>
      </c>
      <c r="AD27" s="1">
        <v>32400</v>
      </c>
      <c r="AE27" s="5" t="b">
        <f t="shared" si="0"/>
        <v>0</v>
      </c>
    </row>
    <row r="28" spans="1:32" ht="24" customHeight="1">
      <c r="A28" s="25"/>
      <c r="B28" s="129" t="s">
        <v>91</v>
      </c>
      <c r="C28" s="129"/>
      <c r="D28" s="129"/>
      <c r="E28" s="129"/>
      <c r="F28" s="129"/>
      <c r="G28" s="129"/>
      <c r="H28" s="129"/>
      <c r="I28" s="129"/>
      <c r="J28" s="129"/>
      <c r="K28" s="129"/>
      <c r="L28" s="129"/>
      <c r="M28" s="25"/>
      <c r="Z28" s="1" t="b">
        <f>AND(AA25=TRUE,E25="○",B30="")</f>
        <v>0</v>
      </c>
      <c r="AA28" s="1" t="s">
        <v>58</v>
      </c>
      <c r="AB28" s="1" t="s">
        <v>55</v>
      </c>
      <c r="AD28" s="1">
        <v>30100</v>
      </c>
      <c r="AE28" s="5" t="b">
        <f t="shared" si="0"/>
        <v>0</v>
      </c>
    </row>
    <row r="29" spans="1:32" ht="18" customHeight="1">
      <c r="A29" s="6" t="s">
        <v>50</v>
      </c>
      <c r="D29" s="20"/>
      <c r="Z29" s="1" t="b">
        <f>AND(AA25=TRUE,H25="○",B30="○")</f>
        <v>0</v>
      </c>
      <c r="AA29" s="1" t="s">
        <v>58</v>
      </c>
      <c r="AB29" s="1" t="s">
        <v>56</v>
      </c>
      <c r="AC29" s="1" t="s">
        <v>54</v>
      </c>
      <c r="AD29" s="1">
        <v>2300</v>
      </c>
      <c r="AE29" s="5" t="b">
        <f t="shared" si="0"/>
        <v>0</v>
      </c>
    </row>
    <row r="30" spans="1:32" ht="24.75" customHeight="1">
      <c r="B30" s="13"/>
      <c r="C30" s="16" t="s">
        <v>51</v>
      </c>
      <c r="D30" s="15"/>
      <c r="E30" s="27"/>
      <c r="F30" s="70"/>
      <c r="G30" s="159" t="s">
        <v>86</v>
      </c>
      <c r="H30" s="159"/>
      <c r="I30" s="159"/>
      <c r="J30" s="159"/>
      <c r="K30" s="159"/>
      <c r="L30" s="159"/>
      <c r="M30" s="76"/>
      <c r="Z30" s="1" t="b">
        <f>AND(AA25=TRUE,H25="○",B30="")</f>
        <v>0</v>
      </c>
      <c r="AA30" s="1" t="s">
        <v>58</v>
      </c>
      <c r="AB30" s="1" t="s">
        <v>56</v>
      </c>
      <c r="AD30" s="1">
        <v>0</v>
      </c>
      <c r="AE30" s="5" t="b">
        <f t="shared" si="0"/>
        <v>0</v>
      </c>
    </row>
    <row r="31" spans="1:32" ht="18" customHeight="1">
      <c r="A31" s="6" t="s">
        <v>120</v>
      </c>
    </row>
    <row r="32" spans="1:32" ht="25.5" customHeight="1">
      <c r="B32" s="185" t="s">
        <v>9</v>
      </c>
      <c r="C32" s="186"/>
      <c r="D32" s="13" t="s">
        <v>24</v>
      </c>
      <c r="E32" s="77" t="s">
        <v>78</v>
      </c>
      <c r="F32" s="29"/>
      <c r="G32" s="29"/>
      <c r="H32" s="29"/>
      <c r="I32" s="29"/>
      <c r="J32" s="29"/>
      <c r="K32" s="29"/>
      <c r="L32" s="29"/>
    </row>
    <row r="33" spans="1:31" ht="5.0999999999999996" customHeight="1" thickBot="1">
      <c r="A33" s="10"/>
      <c r="B33" s="10"/>
      <c r="C33" s="10"/>
      <c r="D33" s="10"/>
      <c r="E33" s="10"/>
      <c r="F33" s="10"/>
      <c r="H33" s="10"/>
      <c r="I33" s="10"/>
      <c r="J33" s="10"/>
      <c r="K33" s="10"/>
      <c r="L33" s="10"/>
    </row>
    <row r="34" spans="1:31" ht="27" customHeight="1" thickBot="1">
      <c r="A34" s="6" t="s">
        <v>121</v>
      </c>
      <c r="D34" s="123">
        <f>VLOOKUP(TRUE,Z13:AE34,6,FALSE)</f>
        <v>40600</v>
      </c>
      <c r="E34" s="124"/>
      <c r="F34" s="124"/>
      <c r="G34" s="125"/>
      <c r="H34" s="28" t="s">
        <v>6</v>
      </c>
      <c r="K34" s="171"/>
      <c r="L34" s="171"/>
      <c r="Z34" s="1" t="b">
        <v>1</v>
      </c>
      <c r="AE34" s="5" t="s">
        <v>59</v>
      </c>
    </row>
    <row r="35" spans="1:31" ht="18" customHeight="1">
      <c r="F35" s="164" t="s">
        <v>81</v>
      </c>
      <c r="G35" s="164"/>
      <c r="H35" s="164"/>
      <c r="I35" s="164"/>
      <c r="J35" s="164"/>
      <c r="K35" s="164"/>
      <c r="L35" s="164"/>
      <c r="M35" s="47"/>
    </row>
    <row r="36" spans="1:31" ht="18" customHeight="1">
      <c r="A36" s="7" t="s">
        <v>122</v>
      </c>
    </row>
    <row r="37" spans="1:31" ht="27" customHeight="1">
      <c r="B37" s="187" t="s">
        <v>1</v>
      </c>
      <c r="C37" s="188"/>
      <c r="D37" s="189" t="s">
        <v>26</v>
      </c>
      <c r="E37" s="190"/>
      <c r="F37" s="190"/>
      <c r="G37" s="191" t="s">
        <v>35</v>
      </c>
      <c r="H37" s="192"/>
      <c r="I37" s="58">
        <v>9</v>
      </c>
      <c r="J37" s="58">
        <v>8</v>
      </c>
      <c r="K37" s="58">
        <v>7</v>
      </c>
      <c r="L37" s="58">
        <v>6</v>
      </c>
    </row>
    <row r="38" spans="1:31" ht="27" customHeight="1">
      <c r="B38" s="191" t="s">
        <v>2</v>
      </c>
      <c r="C38" s="192"/>
      <c r="D38" s="193" t="s">
        <v>101</v>
      </c>
      <c r="E38" s="194"/>
      <c r="F38" s="194"/>
      <c r="G38" s="191" t="s">
        <v>3</v>
      </c>
      <c r="H38" s="192"/>
      <c r="I38" s="58">
        <v>7</v>
      </c>
      <c r="J38" s="58">
        <v>7</v>
      </c>
      <c r="K38" s="58">
        <v>7</v>
      </c>
      <c r="L38" s="59"/>
    </row>
    <row r="39" spans="1:31" ht="25.5" customHeight="1">
      <c r="B39" s="177" t="s">
        <v>89</v>
      </c>
      <c r="C39" s="178"/>
      <c r="D39" s="61">
        <v>1</v>
      </c>
      <c r="E39" s="48" t="s">
        <v>90</v>
      </c>
      <c r="F39" s="9"/>
      <c r="G39" s="9"/>
      <c r="H39" s="9"/>
      <c r="I39" s="9"/>
      <c r="J39" s="9"/>
      <c r="K39" s="9"/>
    </row>
    <row r="40" spans="1:31" ht="30" customHeight="1">
      <c r="B40" s="177" t="s">
        <v>33</v>
      </c>
      <c r="C40" s="178"/>
      <c r="D40" s="60">
        <v>0</v>
      </c>
      <c r="E40" s="60">
        <v>6</v>
      </c>
      <c r="F40" s="60">
        <v>5</v>
      </c>
      <c r="G40" s="60">
        <v>4</v>
      </c>
      <c r="H40" s="60">
        <v>3</v>
      </c>
      <c r="I40" s="60">
        <v>2</v>
      </c>
      <c r="J40" s="60">
        <v>1</v>
      </c>
      <c r="K40" s="60">
        <v>0</v>
      </c>
    </row>
    <row r="41" spans="1:31" ht="18" customHeight="1">
      <c r="B41" s="179" t="s">
        <v>4</v>
      </c>
      <c r="C41" s="180"/>
      <c r="D41" s="181" t="s">
        <v>112</v>
      </c>
      <c r="E41" s="181"/>
      <c r="F41" s="181"/>
      <c r="G41" s="181"/>
      <c r="H41" s="181"/>
      <c r="I41" s="181"/>
      <c r="J41" s="181"/>
      <c r="K41" s="181"/>
    </row>
    <row r="42" spans="1:31" ht="32.1" customHeight="1">
      <c r="B42" s="182" t="s">
        <v>5</v>
      </c>
      <c r="C42" s="183"/>
      <c r="D42" s="184" t="s">
        <v>111</v>
      </c>
      <c r="E42" s="184"/>
      <c r="F42" s="184"/>
      <c r="G42" s="184"/>
      <c r="H42" s="184"/>
      <c r="I42" s="184"/>
      <c r="J42" s="184"/>
      <c r="K42" s="184"/>
    </row>
    <row r="43" spans="1:31" ht="14.25">
      <c r="B43" s="195" t="s">
        <v>80</v>
      </c>
      <c r="C43" s="195"/>
      <c r="D43" s="195"/>
      <c r="E43" s="195"/>
      <c r="F43" s="195"/>
      <c r="G43" s="195"/>
      <c r="H43" s="195"/>
      <c r="I43" s="195"/>
      <c r="J43" s="195"/>
      <c r="K43" s="195"/>
      <c r="L43" s="195"/>
      <c r="M43" s="195"/>
    </row>
    <row r="45" spans="1:31">
      <c r="A45" s="6" t="s">
        <v>17</v>
      </c>
    </row>
    <row r="47" spans="1:31">
      <c r="A47" s="32"/>
      <c r="B47" s="33" t="s">
        <v>10</v>
      </c>
      <c r="C47" s="33"/>
      <c r="D47" s="33"/>
      <c r="E47" s="33"/>
      <c r="F47" s="33"/>
      <c r="G47" s="33"/>
      <c r="H47" s="33"/>
      <c r="I47" s="33"/>
      <c r="J47" s="33"/>
      <c r="K47" s="33"/>
      <c r="L47" s="33"/>
      <c r="M47" s="34"/>
    </row>
    <row r="48" spans="1:31">
      <c r="A48" s="35"/>
      <c r="B48" s="18" t="s">
        <v>40</v>
      </c>
      <c r="C48" s="18"/>
      <c r="D48" s="18"/>
      <c r="E48" s="18"/>
      <c r="F48" s="18"/>
      <c r="G48" s="18"/>
      <c r="H48" s="18"/>
      <c r="I48" s="18"/>
      <c r="J48" s="18"/>
      <c r="K48" s="18"/>
      <c r="L48" s="18"/>
      <c r="M48" s="36"/>
    </row>
    <row r="49" spans="1:13" ht="24.95" customHeight="1">
      <c r="A49" s="35"/>
      <c r="B49" s="37" t="s">
        <v>11</v>
      </c>
      <c r="C49" s="18" t="s">
        <v>73</v>
      </c>
      <c r="D49" s="18"/>
      <c r="E49" s="18"/>
      <c r="F49" s="18"/>
      <c r="G49" s="18"/>
      <c r="H49" s="18"/>
      <c r="I49" s="18"/>
      <c r="J49" s="18"/>
      <c r="K49" s="18"/>
      <c r="L49" s="18"/>
      <c r="M49" s="36"/>
    </row>
    <row r="50" spans="1:13" ht="24.95" customHeight="1">
      <c r="A50" s="35"/>
      <c r="B50" s="37" t="s">
        <v>12</v>
      </c>
      <c r="C50" s="18" t="s">
        <v>74</v>
      </c>
      <c r="D50" s="18"/>
      <c r="E50" s="18"/>
      <c r="F50" s="18"/>
      <c r="G50" s="18"/>
      <c r="H50" s="18"/>
      <c r="I50" s="18"/>
      <c r="J50" s="18"/>
      <c r="K50" s="18"/>
      <c r="L50" s="18"/>
      <c r="M50" s="36"/>
    </row>
    <row r="51" spans="1:13" ht="24.95" customHeight="1">
      <c r="A51" s="35"/>
      <c r="B51" s="37" t="s">
        <v>13</v>
      </c>
      <c r="C51" s="18" t="s">
        <v>75</v>
      </c>
      <c r="D51" s="18"/>
      <c r="E51" s="18"/>
      <c r="F51" s="18"/>
      <c r="G51" s="18"/>
      <c r="H51" s="18"/>
      <c r="I51" s="18"/>
      <c r="J51" s="18"/>
      <c r="K51" s="18"/>
      <c r="L51" s="18"/>
      <c r="M51" s="36"/>
    </row>
    <row r="52" spans="1:13" ht="49.5" customHeight="1">
      <c r="A52" s="35"/>
      <c r="B52" s="37" t="s">
        <v>14</v>
      </c>
      <c r="C52" s="119" t="s">
        <v>76</v>
      </c>
      <c r="D52" s="119"/>
      <c r="E52" s="119"/>
      <c r="F52" s="119"/>
      <c r="G52" s="119"/>
      <c r="H52" s="119"/>
      <c r="I52" s="119"/>
      <c r="J52" s="119"/>
      <c r="K52" s="119"/>
      <c r="L52" s="119"/>
      <c r="M52" s="36"/>
    </row>
    <row r="53" spans="1:13" ht="35.1" customHeight="1">
      <c r="A53" s="35"/>
      <c r="B53" s="37" t="s">
        <v>15</v>
      </c>
      <c r="C53" s="119" t="s">
        <v>77</v>
      </c>
      <c r="D53" s="119"/>
      <c r="E53" s="119"/>
      <c r="F53" s="119"/>
      <c r="G53" s="119"/>
      <c r="H53" s="119"/>
      <c r="I53" s="119"/>
      <c r="J53" s="119"/>
      <c r="K53" s="119"/>
      <c r="L53" s="119"/>
      <c r="M53" s="36"/>
    </row>
    <row r="54" spans="1:13" ht="35.1" customHeight="1">
      <c r="A54" s="38"/>
      <c r="B54" s="39" t="s">
        <v>16</v>
      </c>
      <c r="C54" s="120" t="s">
        <v>79</v>
      </c>
      <c r="D54" s="120"/>
      <c r="E54" s="120"/>
      <c r="F54" s="120"/>
      <c r="G54" s="120"/>
      <c r="H54" s="120"/>
      <c r="I54" s="120"/>
      <c r="J54" s="120"/>
      <c r="K54" s="120"/>
      <c r="L54" s="120"/>
      <c r="M54" s="40"/>
    </row>
    <row r="55" spans="1:13" ht="35.1" customHeight="1">
      <c r="A55" s="18"/>
      <c r="B55" s="37"/>
      <c r="C55" s="49"/>
      <c r="D55" s="49"/>
      <c r="E55" s="49"/>
      <c r="F55" s="49"/>
      <c r="G55" s="49"/>
      <c r="H55" s="49"/>
      <c r="I55" s="49"/>
      <c r="J55" s="49"/>
      <c r="K55" s="49"/>
      <c r="L55" s="49"/>
      <c r="M55" s="18"/>
    </row>
    <row r="56" spans="1:13" ht="18.75" customHeight="1">
      <c r="A56" s="18"/>
      <c r="B56" s="42"/>
      <c r="C56" s="54"/>
      <c r="D56" s="54"/>
      <c r="E56" s="54"/>
      <c r="F56" s="54"/>
      <c r="G56" s="54"/>
      <c r="H56" s="54"/>
      <c r="I56" s="54"/>
      <c r="J56" s="54"/>
      <c r="K56" s="54"/>
      <c r="L56" s="54"/>
      <c r="M56" s="18"/>
    </row>
    <row r="57" spans="1:13">
      <c r="A57" s="18"/>
      <c r="B57" s="196"/>
      <c r="C57" s="196"/>
      <c r="D57" s="18"/>
      <c r="E57" s="18"/>
      <c r="F57" s="18"/>
      <c r="G57" s="18"/>
      <c r="H57" s="18"/>
      <c r="I57" s="18"/>
      <c r="J57" s="18"/>
      <c r="K57" s="18"/>
      <c r="L57" s="18"/>
    </row>
    <row r="58" spans="1:13">
      <c r="A58" s="18"/>
      <c r="B58" s="18"/>
      <c r="C58" s="18"/>
      <c r="D58" s="18"/>
      <c r="E58" s="18"/>
      <c r="F58" s="18"/>
      <c r="G58" s="18"/>
      <c r="H58" s="18"/>
      <c r="I58" s="18"/>
      <c r="J58" s="18"/>
      <c r="K58" s="18"/>
      <c r="L58" s="18"/>
    </row>
    <row r="59" spans="1:13">
      <c r="A59" s="18"/>
      <c r="B59" s="197"/>
      <c r="C59" s="197"/>
      <c r="D59" s="197"/>
      <c r="E59" s="197"/>
      <c r="F59" s="197"/>
      <c r="G59" s="197"/>
      <c r="H59" s="197"/>
      <c r="I59" s="197"/>
      <c r="J59" s="197"/>
      <c r="K59" s="197"/>
      <c r="L59" s="197"/>
      <c r="M59" s="1"/>
    </row>
    <row r="60" spans="1:13" ht="20.100000000000001" customHeight="1">
      <c r="A60" s="18"/>
      <c r="B60" s="200"/>
      <c r="C60" s="200"/>
      <c r="D60" s="197"/>
      <c r="E60" s="197"/>
      <c r="F60" s="197"/>
      <c r="G60" s="197"/>
      <c r="H60" s="198"/>
      <c r="I60" s="198"/>
      <c r="J60" s="63"/>
      <c r="K60" s="197"/>
      <c r="L60" s="197"/>
      <c r="M60" s="1"/>
    </row>
    <row r="61" spans="1:13" ht="20.100000000000001" customHeight="1">
      <c r="A61" s="18"/>
      <c r="B61" s="200"/>
      <c r="C61" s="200"/>
      <c r="D61" s="197"/>
      <c r="E61" s="197"/>
      <c r="F61" s="197"/>
      <c r="G61" s="197"/>
      <c r="H61" s="198"/>
      <c r="I61" s="198"/>
      <c r="J61" s="63"/>
      <c r="K61" s="197"/>
      <c r="L61" s="197"/>
      <c r="M61" s="1"/>
    </row>
    <row r="62" spans="1:13" ht="20.100000000000001" customHeight="1">
      <c r="A62" s="18"/>
      <c r="B62" s="200"/>
      <c r="C62" s="200"/>
      <c r="D62" s="197"/>
      <c r="E62" s="197"/>
      <c r="F62" s="197"/>
      <c r="G62" s="197"/>
      <c r="H62" s="198"/>
      <c r="I62" s="198"/>
      <c r="J62" s="63"/>
      <c r="K62" s="197"/>
      <c r="L62" s="197"/>
      <c r="M62" s="1"/>
    </row>
    <row r="63" spans="1:13" ht="20.100000000000001" customHeight="1">
      <c r="A63" s="18"/>
      <c r="B63" s="200"/>
      <c r="C63" s="200"/>
      <c r="D63" s="197"/>
      <c r="E63" s="197"/>
      <c r="F63" s="197"/>
      <c r="G63" s="197"/>
      <c r="H63" s="198"/>
      <c r="I63" s="198"/>
      <c r="J63" s="63"/>
      <c r="K63" s="197"/>
      <c r="L63" s="197"/>
      <c r="M63" s="1"/>
    </row>
    <row r="64" spans="1:13" ht="20.100000000000001" customHeight="1">
      <c r="A64" s="18"/>
      <c r="B64" s="200"/>
      <c r="C64" s="200"/>
      <c r="D64" s="197"/>
      <c r="E64" s="197"/>
      <c r="F64" s="197"/>
      <c r="G64" s="197"/>
      <c r="H64" s="198"/>
      <c r="I64" s="198"/>
      <c r="J64" s="63"/>
      <c r="K64" s="197"/>
      <c r="L64" s="197"/>
      <c r="M64" s="1"/>
    </row>
    <row r="65" spans="1:13" ht="20.100000000000001" customHeight="1">
      <c r="A65" s="18"/>
      <c r="B65" s="200"/>
      <c r="C65" s="200"/>
      <c r="D65" s="197"/>
      <c r="E65" s="197"/>
      <c r="F65" s="197"/>
      <c r="G65" s="197"/>
      <c r="H65" s="198"/>
      <c r="I65" s="198"/>
      <c r="J65" s="63"/>
      <c r="K65" s="197"/>
      <c r="L65" s="197"/>
      <c r="M65" s="1"/>
    </row>
    <row r="66" spans="1:13" ht="20.100000000000001" customHeight="1">
      <c r="A66" s="18"/>
      <c r="B66" s="18"/>
      <c r="C66" s="64"/>
      <c r="D66" s="65"/>
      <c r="E66" s="65"/>
      <c r="F66" s="65"/>
      <c r="G66" s="65"/>
      <c r="H66" s="65"/>
      <c r="I66" s="66"/>
      <c r="J66" s="66"/>
      <c r="K66" s="18"/>
      <c r="L66" s="18"/>
    </row>
    <row r="67" spans="1:13">
      <c r="A67" s="18"/>
      <c r="B67" s="197"/>
      <c r="C67" s="197"/>
      <c r="D67" s="197"/>
      <c r="E67" s="197"/>
      <c r="F67" s="197"/>
      <c r="G67" s="197"/>
      <c r="H67" s="197"/>
      <c r="I67" s="197"/>
      <c r="J67" s="197"/>
      <c r="K67" s="197"/>
      <c r="L67" s="197"/>
      <c r="M67" s="1"/>
    </row>
    <row r="68" spans="1:13" ht="20.100000000000001" customHeight="1">
      <c r="A68" s="18"/>
      <c r="B68" s="197"/>
      <c r="C68" s="197"/>
      <c r="D68" s="197"/>
      <c r="E68" s="197"/>
      <c r="F68" s="197"/>
      <c r="G68" s="197"/>
      <c r="H68" s="199"/>
      <c r="I68" s="199"/>
      <c r="J68" s="199"/>
      <c r="K68" s="197"/>
      <c r="L68" s="197"/>
      <c r="M68" s="1"/>
    </row>
    <row r="69" spans="1:13" ht="20.100000000000001" customHeight="1">
      <c r="A69" s="18"/>
      <c r="B69" s="197"/>
      <c r="C69" s="197"/>
      <c r="D69" s="197"/>
      <c r="E69" s="197"/>
      <c r="F69" s="197"/>
      <c r="G69" s="197"/>
      <c r="H69" s="199"/>
      <c r="I69" s="199"/>
      <c r="J69" s="199"/>
      <c r="K69" s="197"/>
      <c r="L69" s="197"/>
      <c r="M69" s="1"/>
    </row>
    <row r="70" spans="1:13" ht="20.100000000000001" customHeight="1">
      <c r="A70" s="18"/>
      <c r="B70" s="197"/>
      <c r="C70" s="197"/>
      <c r="D70" s="197"/>
      <c r="E70" s="197"/>
      <c r="F70" s="197"/>
      <c r="G70" s="197"/>
      <c r="H70" s="199"/>
      <c r="I70" s="199"/>
      <c r="J70" s="199"/>
      <c r="K70" s="197"/>
      <c r="L70" s="197"/>
      <c r="M70" s="1"/>
    </row>
    <row r="71" spans="1:13" ht="20.100000000000001" customHeight="1">
      <c r="A71" s="18"/>
      <c r="B71" s="197"/>
      <c r="C71" s="197"/>
      <c r="D71" s="197"/>
      <c r="E71" s="197"/>
      <c r="F71" s="197"/>
      <c r="G71" s="197"/>
      <c r="H71" s="199"/>
      <c r="I71" s="199"/>
      <c r="J71" s="199"/>
      <c r="K71" s="197"/>
      <c r="L71" s="197"/>
      <c r="M71" s="1"/>
    </row>
    <row r="72" spans="1:13" ht="20.100000000000001" customHeight="1">
      <c r="A72" s="18"/>
      <c r="B72" s="197"/>
      <c r="C72" s="197"/>
      <c r="D72" s="197"/>
      <c r="E72" s="197"/>
      <c r="F72" s="197"/>
      <c r="G72" s="197"/>
      <c r="H72" s="199"/>
      <c r="I72" s="199"/>
      <c r="J72" s="199"/>
      <c r="K72" s="197"/>
      <c r="L72" s="197"/>
      <c r="M72" s="1"/>
    </row>
    <row r="73" spans="1:13" ht="20.100000000000001" customHeight="1">
      <c r="A73" s="18"/>
      <c r="B73" s="197"/>
      <c r="C73" s="197"/>
      <c r="D73" s="197"/>
      <c r="E73" s="197"/>
      <c r="F73" s="197"/>
      <c r="G73" s="197"/>
      <c r="H73" s="199"/>
      <c r="I73" s="199"/>
      <c r="J73" s="199"/>
      <c r="K73" s="197"/>
      <c r="L73" s="197"/>
      <c r="M73" s="1"/>
    </row>
    <row r="74" spans="1:13" ht="20.100000000000001" customHeight="1">
      <c r="A74" s="18"/>
      <c r="B74" s="200"/>
      <c r="C74" s="200"/>
      <c r="D74" s="197"/>
      <c r="E74" s="197"/>
      <c r="F74" s="197"/>
      <c r="G74" s="197"/>
      <c r="H74" s="199"/>
      <c r="I74" s="199"/>
      <c r="J74" s="199"/>
      <c r="K74" s="197"/>
      <c r="L74" s="197"/>
      <c r="M74" s="1"/>
    </row>
    <row r="75" spans="1:13" ht="20.100000000000001" customHeight="1">
      <c r="A75" s="18"/>
      <c r="B75" s="200"/>
      <c r="C75" s="200"/>
      <c r="D75" s="197"/>
      <c r="E75" s="197"/>
      <c r="F75" s="197"/>
      <c r="G75" s="197"/>
      <c r="H75" s="199"/>
      <c r="I75" s="199"/>
      <c r="J75" s="199"/>
      <c r="K75" s="197"/>
      <c r="L75" s="197"/>
      <c r="M75" s="1"/>
    </row>
    <row r="76" spans="1:13" ht="20.100000000000001" customHeight="1">
      <c r="A76" s="18"/>
      <c r="B76" s="200"/>
      <c r="C76" s="200"/>
      <c r="D76" s="197"/>
      <c r="E76" s="197"/>
      <c r="F76" s="197"/>
      <c r="G76" s="197"/>
      <c r="H76" s="199"/>
      <c r="I76" s="199"/>
      <c r="J76" s="199"/>
      <c r="K76" s="197"/>
      <c r="L76" s="197"/>
      <c r="M76" s="1"/>
    </row>
    <row r="77" spans="1:13" ht="20.100000000000001" customHeight="1">
      <c r="A77" s="18"/>
      <c r="B77" s="200"/>
      <c r="C77" s="200"/>
      <c r="D77" s="197"/>
      <c r="E77" s="197"/>
      <c r="F77" s="197"/>
      <c r="G77" s="197"/>
      <c r="H77" s="199"/>
      <c r="I77" s="199"/>
      <c r="J77" s="199"/>
      <c r="K77" s="197"/>
      <c r="L77" s="197"/>
      <c r="M77" s="1"/>
    </row>
    <row r="78" spans="1:13" ht="20.100000000000001" customHeight="1">
      <c r="A78" s="18"/>
      <c r="B78" s="200"/>
      <c r="C78" s="200"/>
      <c r="D78" s="197"/>
      <c r="E78" s="197"/>
      <c r="F78" s="197"/>
      <c r="G78" s="197"/>
      <c r="H78" s="199"/>
      <c r="I78" s="199"/>
      <c r="J78" s="199"/>
      <c r="K78" s="197"/>
      <c r="L78" s="197"/>
      <c r="M78" s="1"/>
    </row>
    <row r="79" spans="1:13" ht="19.5" customHeight="1">
      <c r="A79" s="18"/>
      <c r="B79" s="200"/>
      <c r="C79" s="200"/>
      <c r="D79" s="197"/>
      <c r="E79" s="197"/>
      <c r="F79" s="197"/>
      <c r="G79" s="197"/>
      <c r="H79" s="199"/>
      <c r="I79" s="199"/>
      <c r="J79" s="199"/>
      <c r="K79" s="197"/>
      <c r="L79" s="197"/>
      <c r="M79" s="1"/>
    </row>
    <row r="80" spans="1:13" ht="19.5" customHeight="1">
      <c r="A80" s="18"/>
      <c r="B80" s="18"/>
      <c r="C80" s="67"/>
      <c r="D80" s="18"/>
      <c r="E80" s="18"/>
      <c r="F80" s="18"/>
      <c r="G80" s="18"/>
      <c r="H80" s="18"/>
      <c r="I80" s="18"/>
      <c r="J80" s="18"/>
      <c r="K80" s="18"/>
      <c r="L80" s="18"/>
    </row>
    <row r="81" spans="1:12">
      <c r="A81" s="18"/>
      <c r="B81" s="18"/>
      <c r="C81" s="67"/>
      <c r="D81" s="18"/>
      <c r="E81" s="18"/>
      <c r="F81" s="18"/>
      <c r="G81" s="18"/>
      <c r="H81" s="18"/>
      <c r="I81" s="18"/>
      <c r="J81" s="18"/>
      <c r="K81" s="18"/>
      <c r="L81" s="18"/>
    </row>
  </sheetData>
  <mergeCells count="115">
    <mergeCell ref="F77:G77"/>
    <mergeCell ref="H77:J77"/>
    <mergeCell ref="K77:L77"/>
    <mergeCell ref="B74:C79"/>
    <mergeCell ref="D74:E75"/>
    <mergeCell ref="F74:G74"/>
    <mergeCell ref="H74:J74"/>
    <mergeCell ref="K74:L74"/>
    <mergeCell ref="F75:G75"/>
    <mergeCell ref="H75:J75"/>
    <mergeCell ref="K75:L75"/>
    <mergeCell ref="H68:J68"/>
    <mergeCell ref="K68:L68"/>
    <mergeCell ref="F69:G69"/>
    <mergeCell ref="H69:J69"/>
    <mergeCell ref="K69:L69"/>
    <mergeCell ref="D78:E79"/>
    <mergeCell ref="F78:G78"/>
    <mergeCell ref="H78:J78"/>
    <mergeCell ref="K78:L78"/>
    <mergeCell ref="F79:G79"/>
    <mergeCell ref="H79:J79"/>
    <mergeCell ref="K79:L79"/>
    <mergeCell ref="D76:E77"/>
    <mergeCell ref="H70:J70"/>
    <mergeCell ref="K70:L70"/>
    <mergeCell ref="F71:G71"/>
    <mergeCell ref="H71:J71"/>
    <mergeCell ref="K71:L71"/>
    <mergeCell ref="D72:E73"/>
    <mergeCell ref="F72:G72"/>
    <mergeCell ref="H72:J72"/>
    <mergeCell ref="F76:G76"/>
    <mergeCell ref="H76:J76"/>
    <mergeCell ref="K76:L76"/>
    <mergeCell ref="K72:L72"/>
    <mergeCell ref="F73:G73"/>
    <mergeCell ref="D70:E71"/>
    <mergeCell ref="F70:G70"/>
    <mergeCell ref="H73:J73"/>
    <mergeCell ref="K73:L73"/>
    <mergeCell ref="H65:I65"/>
    <mergeCell ref="K65:L65"/>
    <mergeCell ref="B67:C67"/>
    <mergeCell ref="D67:E67"/>
    <mergeCell ref="F67:G67"/>
    <mergeCell ref="H67:J67"/>
    <mergeCell ref="K67:L67"/>
    <mergeCell ref="B60:C65"/>
    <mergeCell ref="D60:E61"/>
    <mergeCell ref="F60:G60"/>
    <mergeCell ref="H60:I60"/>
    <mergeCell ref="K60:L60"/>
    <mergeCell ref="F61:G61"/>
    <mergeCell ref="H61:I61"/>
    <mergeCell ref="K61:L61"/>
    <mergeCell ref="B68:C73"/>
    <mergeCell ref="D68:E69"/>
    <mergeCell ref="F68:G68"/>
    <mergeCell ref="H62:I62"/>
    <mergeCell ref="K62:L62"/>
    <mergeCell ref="F63:G63"/>
    <mergeCell ref="H63:I63"/>
    <mergeCell ref="K63:L63"/>
    <mergeCell ref="D64:E65"/>
    <mergeCell ref="F64:G64"/>
    <mergeCell ref="H64:I64"/>
    <mergeCell ref="K64:L64"/>
    <mergeCell ref="F65:G65"/>
    <mergeCell ref="D62:E63"/>
    <mergeCell ref="F62:G62"/>
    <mergeCell ref="B43:M43"/>
    <mergeCell ref="C52:L52"/>
    <mergeCell ref="C53:L53"/>
    <mergeCell ref="C54:L54"/>
    <mergeCell ref="B57:C57"/>
    <mergeCell ref="B59:C59"/>
    <mergeCell ref="D59:E59"/>
    <mergeCell ref="F59:G59"/>
    <mergeCell ref="H59:J59"/>
    <mergeCell ref="K59:L59"/>
    <mergeCell ref="B39:C39"/>
    <mergeCell ref="B40:C40"/>
    <mergeCell ref="B41:C41"/>
    <mergeCell ref="D41:K41"/>
    <mergeCell ref="B42:C42"/>
    <mergeCell ref="D42:K42"/>
    <mergeCell ref="F35:L35"/>
    <mergeCell ref="B32:C32"/>
    <mergeCell ref="B37:C37"/>
    <mergeCell ref="D37:F37"/>
    <mergeCell ref="G37:H37"/>
    <mergeCell ref="B38:C38"/>
    <mergeCell ref="D38:F38"/>
    <mergeCell ref="G38:H38"/>
    <mergeCell ref="B28:L28"/>
    <mergeCell ref="G30:L30"/>
    <mergeCell ref="K34:L34"/>
    <mergeCell ref="D34:G34"/>
    <mergeCell ref="B13:C13"/>
    <mergeCell ref="D13:L13"/>
    <mergeCell ref="C19:L19"/>
    <mergeCell ref="C21:L21"/>
    <mergeCell ref="B23:C23"/>
    <mergeCell ref="D23:F23"/>
    <mergeCell ref="A3:L3"/>
    <mergeCell ref="E6:F6"/>
    <mergeCell ref="E7:F7"/>
    <mergeCell ref="E8:F8"/>
    <mergeCell ref="B11:C11"/>
    <mergeCell ref="D11:L11"/>
    <mergeCell ref="C25:D25"/>
    <mergeCell ref="J25:L25"/>
    <mergeCell ref="B26:M26"/>
    <mergeCell ref="B12:C12"/>
  </mergeCells>
  <phoneticPr fontId="2"/>
  <dataValidations count="2">
    <dataValidation type="list" allowBlank="1" showInputMessage="1" showErrorMessage="1" sqref="H27 E27 E30 D32">
      <formula1>$AA$9</formula1>
    </dataValidation>
    <dataValidation type="list" allowBlank="1" showInputMessage="1" showErrorMessage="1" sqref="H25 E25 B25 F15:F16 B15:B16 J15:J16 B30">
      <formula1>$AA$9:$AA$33</formula1>
    </dataValidation>
  </dataValidations>
  <printOptions horizontalCentered="1"/>
  <pageMargins left="0.19685039370078741" right="0.19685039370078741" top="0.19685039370078741" bottom="0.19685039370078741" header="0.31496062992125984" footer="0.31496062992125984"/>
  <pageSetup paperSize="9" scale="105" fitToHeight="0" orientation="portrait" r:id="rId1"/>
  <rowBreaks count="1" manualBreakCount="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2023-12-21T07:55:11Z</cp:lastPrinted>
  <dcterms:created xsi:type="dcterms:W3CDTF">2022-09-20T08:43:36Z</dcterms:created>
  <dcterms:modified xsi:type="dcterms:W3CDTF">2023-12-25T04:10:36Z</dcterms:modified>
</cp:coreProperties>
</file>