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70\kanseisaku\★コロナワクチン関連\★個別接種・説明会資料（作業）\時間外・休日加算の請求（個別接種促進含む）\01_医療機関宛て通知\第4期\医療機関通知\"/>
    </mc:Choice>
  </mc:AlternateContent>
  <bookViews>
    <workbookView xWindow="0" yWindow="0" windowWidth="20490" windowHeight="7680"/>
  </bookViews>
  <sheets>
    <sheet name="様式2・様式3" sheetId="5" r:id="rId1"/>
    <sheet name="（診療所）注意喚起" sheetId="8" r:id="rId2"/>
  </sheets>
  <definedNames>
    <definedName name="_xlnm._FilterDatabase" localSheetId="0" hidden="1">様式2・様式3!$A$9:$N$71</definedName>
    <definedName name="_xlnm.Print_Area" localSheetId="0">様式2・様式3!$A$1:$O$157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5" l="1"/>
  <c r="J52" i="5" l="1"/>
  <c r="C12" i="5"/>
  <c r="D12" i="5"/>
  <c r="E12" i="5"/>
  <c r="F12" i="5"/>
  <c r="G12" i="5"/>
  <c r="H12" i="5"/>
  <c r="I12" i="5"/>
  <c r="L113" i="5"/>
  <c r="J10" i="5"/>
  <c r="D148" i="5" l="1"/>
  <c r="D142" i="5"/>
  <c r="K10" i="5" l="1"/>
  <c r="D9" i="5" l="1"/>
  <c r="E9" i="5" s="1"/>
  <c r="F9" i="5" s="1"/>
  <c r="G9" i="5" s="1"/>
  <c r="H9" i="5" s="1"/>
  <c r="I9" i="5" s="1"/>
  <c r="C16" i="5" s="1"/>
  <c r="D16" i="5" s="1"/>
  <c r="E16" i="5" s="1"/>
  <c r="F16" i="5" s="1"/>
  <c r="G16" i="5" s="1"/>
  <c r="H16" i="5" s="1"/>
  <c r="I16" i="5" s="1"/>
  <c r="C23" i="5" s="1"/>
  <c r="D23" i="5" s="1"/>
  <c r="E23" i="5" s="1"/>
  <c r="F23" i="5" s="1"/>
  <c r="G23" i="5" s="1"/>
  <c r="H23" i="5" s="1"/>
  <c r="I23" i="5" s="1"/>
  <c r="C30" i="5" s="1"/>
  <c r="D30" i="5" s="1"/>
  <c r="E30" i="5" s="1"/>
  <c r="F30" i="5" s="1"/>
  <c r="G30" i="5" s="1"/>
  <c r="H30" i="5" s="1"/>
  <c r="I30" i="5" s="1"/>
  <c r="C37" i="5" s="1"/>
  <c r="D37" i="5" s="1"/>
  <c r="E37" i="5" s="1"/>
  <c r="F37" i="5" s="1"/>
  <c r="G37" i="5" s="1"/>
  <c r="H37" i="5" s="1"/>
  <c r="I37" i="5" s="1"/>
  <c r="C44" i="5" s="1"/>
  <c r="D44" i="5" s="1"/>
  <c r="E44" i="5" s="1"/>
  <c r="F44" i="5" s="1"/>
  <c r="G44" i="5" s="1"/>
  <c r="H44" i="5" s="1"/>
  <c r="I44" i="5" s="1"/>
  <c r="C51" i="5" s="1"/>
  <c r="D51" i="5" s="1"/>
  <c r="E51" i="5" s="1"/>
  <c r="F51" i="5" s="1"/>
  <c r="G51" i="5" s="1"/>
  <c r="H51" i="5" s="1"/>
  <c r="I51" i="5" s="1"/>
  <c r="C58" i="5" s="1"/>
  <c r="D58" i="5" s="1"/>
  <c r="E58" i="5" s="1"/>
  <c r="F58" i="5" s="1"/>
  <c r="G58" i="5" s="1"/>
  <c r="H58" i="5" s="1"/>
  <c r="I58" i="5" s="1"/>
  <c r="C65" i="5" s="1"/>
  <c r="D65" i="5" s="1"/>
  <c r="E65" i="5" s="1"/>
  <c r="F65" i="5" s="1"/>
  <c r="G65" i="5" s="1"/>
  <c r="H65" i="5" s="1"/>
  <c r="I65" i="5" s="1"/>
  <c r="H19" i="5" l="1"/>
  <c r="G19" i="5"/>
  <c r="F19" i="5"/>
  <c r="E19" i="5"/>
  <c r="D111" i="5" l="1"/>
  <c r="L116" i="5"/>
  <c r="J21" i="5"/>
  <c r="J28" i="5"/>
  <c r="J35" i="5"/>
  <c r="J42" i="5"/>
  <c r="J49" i="5"/>
  <c r="J56" i="5"/>
  <c r="J63" i="5"/>
  <c r="J70" i="5"/>
  <c r="J66" i="5"/>
  <c r="J59" i="5"/>
  <c r="D149" i="5" s="1"/>
  <c r="J45" i="5"/>
  <c r="J38" i="5"/>
  <c r="D146" i="5" s="1"/>
  <c r="J31" i="5"/>
  <c r="D145" i="5" s="1"/>
  <c r="J24" i="5"/>
  <c r="D144" i="5" s="1"/>
  <c r="J17" i="5"/>
  <c r="K66" i="5" l="1"/>
  <c r="D150" i="5"/>
  <c r="J73" i="5"/>
  <c r="D143" i="5"/>
  <c r="D151" i="5" s="1"/>
  <c r="J75" i="5"/>
  <c r="K31" i="5"/>
  <c r="O31" i="5" s="1"/>
  <c r="K38" i="5"/>
  <c r="O38" i="5" s="1"/>
  <c r="K45" i="5"/>
  <c r="O45" i="5" s="1"/>
  <c r="K24" i="5"/>
  <c r="O24" i="5" s="1"/>
  <c r="K52" i="5"/>
  <c r="O52" i="5" s="1"/>
  <c r="K59" i="5"/>
  <c r="O59" i="5" s="1"/>
  <c r="O10" i="5"/>
  <c r="O66" i="5"/>
  <c r="I68" i="5"/>
  <c r="H68" i="5"/>
  <c r="G68" i="5"/>
  <c r="F68" i="5"/>
  <c r="E68" i="5"/>
  <c r="D68" i="5"/>
  <c r="C68" i="5"/>
  <c r="I61" i="5"/>
  <c r="H61" i="5"/>
  <c r="G61" i="5"/>
  <c r="F61" i="5"/>
  <c r="E61" i="5"/>
  <c r="D61" i="5"/>
  <c r="C61" i="5"/>
  <c r="I54" i="5"/>
  <c r="H54" i="5"/>
  <c r="G54" i="5"/>
  <c r="F54" i="5"/>
  <c r="E54" i="5"/>
  <c r="D54" i="5"/>
  <c r="C54" i="5"/>
  <c r="I47" i="5"/>
  <c r="H47" i="5"/>
  <c r="G47" i="5"/>
  <c r="F47" i="5"/>
  <c r="E47" i="5"/>
  <c r="D47" i="5"/>
  <c r="C47" i="5"/>
  <c r="I40" i="5"/>
  <c r="H40" i="5"/>
  <c r="G40" i="5"/>
  <c r="F40" i="5"/>
  <c r="E40" i="5"/>
  <c r="D40" i="5"/>
  <c r="C40" i="5"/>
  <c r="I33" i="5"/>
  <c r="H33" i="5"/>
  <c r="G33" i="5"/>
  <c r="F33" i="5"/>
  <c r="E33" i="5"/>
  <c r="D33" i="5"/>
  <c r="C33" i="5"/>
  <c r="I26" i="5"/>
  <c r="H26" i="5"/>
  <c r="G26" i="5"/>
  <c r="F26" i="5"/>
  <c r="E26" i="5"/>
  <c r="D26" i="5"/>
  <c r="C26" i="5"/>
  <c r="I19" i="5"/>
  <c r="D19" i="5"/>
  <c r="C19" i="5"/>
  <c r="J69" i="5"/>
  <c r="J62" i="5"/>
  <c r="J55" i="5"/>
  <c r="J48" i="5"/>
  <c r="D147" i="5"/>
  <c r="J41" i="5"/>
  <c r="J34" i="5"/>
  <c r="J27" i="5"/>
  <c r="J20" i="5" l="1"/>
  <c r="K17" i="5"/>
  <c r="J13" i="5"/>
  <c r="O17" i="5" l="1"/>
  <c r="G137" i="5"/>
  <c r="G138" i="5"/>
  <c r="J74" i="5"/>
  <c r="J147" i="5" l="1"/>
  <c r="J149" i="5"/>
  <c r="J144" i="5"/>
  <c r="J150" i="5"/>
  <c r="J145" i="5"/>
  <c r="J148" i="5"/>
  <c r="J146" i="5"/>
  <c r="J142" i="5"/>
  <c r="J143" i="5"/>
  <c r="F147" i="5"/>
  <c r="F144" i="5"/>
  <c r="F142" i="5"/>
  <c r="F150" i="5"/>
  <c r="F145" i="5"/>
  <c r="F149" i="5"/>
  <c r="F148" i="5"/>
  <c r="F143" i="5"/>
  <c r="M144" i="5" l="1"/>
  <c r="N144" i="5" s="1"/>
  <c r="M148" i="5"/>
  <c r="N148" i="5" s="1"/>
  <c r="M149" i="5"/>
  <c r="N149" i="5" s="1"/>
  <c r="M142" i="5"/>
  <c r="N142" i="5" s="1"/>
  <c r="J151" i="5"/>
  <c r="M145" i="5"/>
  <c r="N145" i="5" s="1"/>
  <c r="M147" i="5"/>
  <c r="N147" i="5" s="1"/>
  <c r="M150" i="5"/>
  <c r="N150" i="5" s="1"/>
  <c r="F146" i="5" l="1"/>
  <c r="M146" i="5" l="1"/>
  <c r="N146" i="5" s="1"/>
  <c r="F151" i="5"/>
  <c r="M143" i="5"/>
  <c r="N143" i="5" l="1"/>
  <c r="N151" i="5" s="1"/>
  <c r="F128" i="5" s="1"/>
  <c r="M151" i="5"/>
</calcChain>
</file>

<file path=xl/comments1.xml><?xml version="1.0" encoding="utf-8"?>
<comments xmlns="http://schemas.openxmlformats.org/spreadsheetml/2006/main">
  <authors>
    <author>福岡県</author>
    <author>厚生労働省ネットワークシステム</author>
  </authors>
  <commentList>
    <comment ref="B1" authorId="0" shapeId="0">
      <text>
        <r>
          <rPr>
            <b/>
            <sz val="16"/>
            <color indexed="81"/>
            <rFont val="ＭＳ Ｐゴシック"/>
            <family val="3"/>
            <charset val="128"/>
          </rPr>
          <t>こちらに医療機関名を入力すると以下の様式全てに医療機関名が自動的に出力されます。
医療機関名が長い場合、自動出力が正しく表示されないことがありますので、その場合はこの入力欄を空欄にして印刷し、手書きで各項目をご記入ください。</t>
        </r>
        <r>
          <rPr>
            <sz val="20"/>
            <color indexed="81"/>
            <rFont val="ＭＳ Ｐゴシック"/>
            <family val="3"/>
            <charset val="128"/>
          </rPr>
          <t xml:space="preserve">
</t>
        </r>
      </text>
    </comment>
    <comment ref="K7" authorId="1" shapeId="0">
      <text>
        <r>
          <rPr>
            <b/>
            <sz val="16"/>
            <color indexed="81"/>
            <rFont val="ＭＳ Ｐゴシック"/>
            <family val="3"/>
            <charset val="128"/>
          </rPr>
          <t>「週の回数区分」の手動入力について
「週の接種回数」に応じて、計算式により「100回未満」、「100回以上」、「150回以上」が自動的に表示されます。
支給条件の【A.「150回以上」を４週以上】と【B.「100回以上」を４週以上】は週を重複してカウントすることはできず、支給額はAの方が高くなります
ので、基本的には自動表示のとおりに申請してもらって問題ありません。
しかしながら、特定の条件下では「150回以上」の箇所を「100回以上」と
カウントすることで請求額が増えることがあります。
具体例
第１週　150回
第２週　150回
第３週　150回
第４週　150回
第５週　150回
第６週　140回
第７週　140回
第８週　140回
第９週　100回以下
上記のような場合、自動表示に従って150回を5回とカウント（①）する
より、第１～第４を150回以上、第５～８を100回以上とカウント（②）した
方が総額が高くなります。
①　150×5×3,000　+　（　　　100×3　　　）×0     ＝　2,250,000
②　150×4×3,000　+　（140×3+150×1）×2,000　＝　2,940,000
このような場合、「150回以上」となっている週のひとつを、手動でリスト
から「100回以上」を選択し変更することで②の請求額で申請できます。</t>
        </r>
      </text>
    </comment>
  </commentList>
</comments>
</file>

<file path=xl/sharedStrings.xml><?xml version="1.0" encoding="utf-8"?>
<sst xmlns="http://schemas.openxmlformats.org/spreadsheetml/2006/main" count="183" uniqueCount="104">
  <si>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</si>
  <si>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</si>
  <si>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</si>
  <si>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</si>
  <si>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</si>
  <si>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</si>
  <si>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</si>
  <si>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</si>
  <si>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</si>
  <si>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</si>
  <si>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</si>
  <si>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</si>
  <si>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</si>
  <si>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</si>
  <si>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</si>
  <si>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</si>
  <si>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</si>
  <si>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</si>
  <si>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</si>
  <si>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</si>
  <si>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</si>
  <si>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</si>
  <si>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</si>
  <si>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</si>
  <si>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</si>
  <si>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</si>
  <si>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</si>
  <si>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</si>
  <si>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</si>
  <si>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</si>
  <si>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</si>
  <si>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</si>
  <si>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</si>
  <si>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</si>
  <si>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</si>
  <si>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</si>
  <si>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</si>
  <si>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</si>
  <si>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</si>
  <si>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</si>
  <si>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</si>
  <si>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</si>
  <si>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</si>
  <si>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</si>
  <si>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</si>
  <si>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</si>
  <si>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</si>
  <si>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</si>
  <si>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</si>
  <si>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</si>
  <si>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</si>
  <si>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</si>
  <si>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</si>
  <si>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</si>
  <si>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</si>
  <si>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</si>
  <si>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</si>
  <si>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</si>
  <si>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</si>
  <si>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</si>
  <si>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</si>
  <si>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</si>
  <si>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</si>
  <si>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</si>
  <si>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</si>
  <si>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</si>
  <si>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</si>
  <si>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</si>
  <si>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</si>
  <si>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</si>
  <si>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（条件を満たしていない職域接種は「接種回数（予診のみを含めない）」に計上することは出来ません。
　　条件を満たさない職域接種の実績を除いた上で、問３で「はい」を選択ください。）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</si>
  <si>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(2/2)</t>
    <phoneticPr fontId="2"/>
  </si>
  <si>
    <t>福岡県知事　様</t>
    <rPh sb="0" eb="2">
      <t>フクオカ</t>
    </rPh>
    <rPh sb="2" eb="5">
      <t>ケンチジ</t>
    </rPh>
    <rPh sb="3" eb="5">
      <t>チジ</t>
    </rPh>
    <rPh sb="6" eb="7">
      <t>サマ</t>
    </rPh>
    <phoneticPr fontId="2"/>
  </si>
  <si>
    <t>接種回数計（予診のみを含めない）</t>
    <rPh sb="0" eb="2">
      <t>セッシュ</t>
    </rPh>
    <rPh sb="2" eb="4">
      <t>カイスウ</t>
    </rPh>
    <rPh sb="4" eb="5">
      <t>ケイ</t>
    </rPh>
    <rPh sb="6" eb="8">
      <t>ヨシン</t>
    </rPh>
    <rPh sb="11" eb="12">
      <t>フク</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</si>
  <si>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</si>
  <si>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</si>
  <si>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(1/2)</t>
    <phoneticPr fontId="2"/>
  </si>
  <si>
    <t>住所</t>
    <rPh sb="0" eb="2">
      <t>ジュウショ</t>
    </rPh>
    <phoneticPr fontId="2"/>
  </si>
  <si>
    <t>記入者氏名</t>
    <rPh sb="0" eb="2">
      <t>キニュウ</t>
    </rPh>
    <rPh sb="2" eb="3">
      <t>シャ</t>
    </rPh>
    <rPh sb="3" eb="5">
      <t>シメイ</t>
    </rPh>
    <phoneticPr fontId="2"/>
  </si>
  <si>
    <t>個別接種促進のための支援事業に係る交付申請書兼交付請求書（診療所）</t>
    <rPh sb="0" eb="2">
      <t>コベツ</t>
    </rPh>
    <rPh sb="2" eb="4">
      <t>セッシュ</t>
    </rPh>
    <rPh sb="4" eb="6">
      <t>ソクシン</t>
    </rPh>
    <rPh sb="15" eb="16">
      <t>カカ</t>
    </rPh>
    <rPh sb="17" eb="19">
      <t>コウフ</t>
    </rPh>
    <rPh sb="19" eb="22">
      <t>シンセイショ</t>
    </rPh>
    <rPh sb="22" eb="23">
      <t>ケン</t>
    </rPh>
    <rPh sb="23" eb="25">
      <t>コウフ</t>
    </rPh>
    <rPh sb="25" eb="28">
      <t>セイキュウショ</t>
    </rPh>
    <rPh sb="29" eb="32">
      <t>シンリョウジョ</t>
    </rPh>
    <phoneticPr fontId="2"/>
  </si>
  <si>
    <t>【添付書類】　①新型コロナウイルスワクチン接種の実績報告書（様式２）（診療所用）</t>
    <rPh sb="1" eb="3">
      <t>テンプ</t>
    </rPh>
    <rPh sb="3" eb="5">
      <t>ショルイ</t>
    </rPh>
    <rPh sb="8" eb="10">
      <t>シンガタ</t>
    </rPh>
    <rPh sb="21" eb="23">
      <t>セッシュ</t>
    </rPh>
    <rPh sb="24" eb="26">
      <t>ジッセキ</t>
    </rPh>
    <rPh sb="26" eb="29">
      <t>ホウコクショ</t>
    </rPh>
    <rPh sb="30" eb="32">
      <t>ヨウシキ</t>
    </rPh>
    <rPh sb="35" eb="38">
      <t>シンリョウジョ</t>
    </rPh>
    <rPh sb="38" eb="39">
      <t>ヨウ</t>
    </rPh>
    <phoneticPr fontId="2"/>
  </si>
  <si>
    <t>　　　　　　　②下記【振込先】入力項目の内容が確認できる書類　※Ａ４用紙に印刷又は貼付して提出。</t>
    <rPh sb="8" eb="10">
      <t>カキ</t>
    </rPh>
    <rPh sb="11" eb="14">
      <t>フリコミサキ</t>
    </rPh>
    <rPh sb="15" eb="17">
      <t>ニュウリョク</t>
    </rPh>
    <rPh sb="17" eb="19">
      <t>コウモク</t>
    </rPh>
    <rPh sb="20" eb="22">
      <t>ナイヨウ</t>
    </rPh>
    <rPh sb="23" eb="25">
      <t>カクニン</t>
    </rPh>
    <rPh sb="28" eb="30">
      <t>ショルイ</t>
    </rPh>
    <rPh sb="34" eb="36">
      <t>ヨウシ</t>
    </rPh>
    <rPh sb="37" eb="39">
      <t>インサツ</t>
    </rPh>
    <rPh sb="39" eb="40">
      <t>マタ</t>
    </rPh>
    <rPh sb="41" eb="43">
      <t>ハリツケ</t>
    </rPh>
    <rPh sb="45" eb="47">
      <t>テイシュツ</t>
    </rPh>
    <phoneticPr fontId="2"/>
  </si>
  <si>
    <t>　　　　　　　例）通帳の写し、インターネットバンキングの口座情報画面の写し　等</t>
    <rPh sb="7" eb="8">
      <t>レイ</t>
    </rPh>
    <rPh sb="9" eb="11">
      <t>ツウチョウ</t>
    </rPh>
    <rPh sb="12" eb="13">
      <t>ウツ</t>
    </rPh>
    <rPh sb="28" eb="30">
      <t>コウザ</t>
    </rPh>
    <rPh sb="30" eb="32">
      <t>ジョウホウ</t>
    </rPh>
    <rPh sb="32" eb="34">
      <t>ガメン</t>
    </rPh>
    <rPh sb="35" eb="36">
      <t>ウツ</t>
    </rPh>
    <rPh sb="38" eb="39">
      <t>ナド</t>
    </rPh>
    <phoneticPr fontId="2"/>
  </si>
  <si>
    <t>令和　年　月　日</t>
    <rPh sb="0" eb="2">
      <t>レイワ</t>
    </rPh>
    <rPh sb="3" eb="4">
      <t>ネン</t>
    </rPh>
    <rPh sb="5" eb="6">
      <t>ガツ</t>
    </rPh>
    <rPh sb="7" eb="8">
      <t>ニチ</t>
    </rPh>
    <phoneticPr fontId="2"/>
  </si>
  <si>
    <t>◆</t>
    <phoneticPr fontId="2"/>
  </si>
  <si>
    <t>12月5日の週</t>
    <rPh sb="2" eb="3">
      <t>ガツ</t>
    </rPh>
    <rPh sb="4" eb="5">
      <t>ニチ</t>
    </rPh>
    <rPh sb="6" eb="7">
      <t>シュウ</t>
    </rPh>
    <phoneticPr fontId="2"/>
  </si>
  <si>
    <t>12月12日の週</t>
    <rPh sb="2" eb="3">
      <t>ガツ</t>
    </rPh>
    <rPh sb="5" eb="6">
      <t>ニチ</t>
    </rPh>
    <rPh sb="7" eb="8">
      <t>シュウ</t>
    </rPh>
    <phoneticPr fontId="2"/>
  </si>
  <si>
    <t>12月19日の週</t>
    <rPh sb="2" eb="3">
      <t>ガツ</t>
    </rPh>
    <rPh sb="5" eb="6">
      <t>ニチ</t>
    </rPh>
    <rPh sb="7" eb="8">
      <t>シュウ</t>
    </rPh>
    <phoneticPr fontId="2"/>
  </si>
  <si>
    <t>12月26日の週</t>
    <rPh sb="2" eb="3">
      <t>ガツ</t>
    </rPh>
    <rPh sb="5" eb="6">
      <t>ニチ</t>
    </rPh>
    <rPh sb="7" eb="8">
      <t>シュウ</t>
    </rPh>
    <phoneticPr fontId="2"/>
  </si>
  <si>
    <t>1月2日の週</t>
    <rPh sb="1" eb="2">
      <t>ガツ</t>
    </rPh>
    <rPh sb="3" eb="4">
      <t>ニチ</t>
    </rPh>
    <rPh sb="5" eb="6">
      <t>シュウ</t>
    </rPh>
    <phoneticPr fontId="2"/>
  </si>
  <si>
    <t>1月9日の週</t>
    <rPh sb="1" eb="2">
      <t>ガツ</t>
    </rPh>
    <rPh sb="3" eb="4">
      <t>ニチ</t>
    </rPh>
    <rPh sb="5" eb="6">
      <t>シュウ</t>
    </rPh>
    <phoneticPr fontId="2"/>
  </si>
  <si>
    <t>1月16日の週</t>
    <rPh sb="1" eb="2">
      <t>ガツ</t>
    </rPh>
    <rPh sb="4" eb="5">
      <t>ニチ</t>
    </rPh>
    <rPh sb="6" eb="7">
      <t>シュウ</t>
    </rPh>
    <phoneticPr fontId="2"/>
  </si>
  <si>
    <t>1月23日の週</t>
    <rPh sb="1" eb="2">
      <t>ガツ</t>
    </rPh>
    <rPh sb="4" eb="5">
      <t>ニチ</t>
    </rPh>
    <rPh sb="6" eb="7">
      <t>シュウ</t>
    </rPh>
    <phoneticPr fontId="2"/>
  </si>
  <si>
    <t>1月30日の週</t>
    <rPh sb="1" eb="2">
      <t>ガツ</t>
    </rPh>
    <rPh sb="4" eb="5">
      <t>ニチ</t>
    </rPh>
    <rPh sb="6" eb="7">
      <t>シュウ</t>
    </rPh>
    <phoneticPr fontId="2"/>
  </si>
  <si>
    <t>12月5日から2月5日の間</t>
    <rPh sb="2" eb="3">
      <t>ガツ</t>
    </rPh>
    <rPh sb="4" eb="5">
      <t>ニチ</t>
    </rPh>
    <rPh sb="8" eb="9">
      <t>ガツ</t>
    </rPh>
    <rPh sb="10" eb="11">
      <t>ニチ</t>
    </rPh>
    <rPh sb="12" eb="13">
      <t>アイダ</t>
    </rPh>
    <phoneticPr fontId="2"/>
  </si>
  <si>
    <t>　12月5日から2月5日の期間において、別紙報告書のとおりコロナウイルスワクチンの接種を実施したため、以下のとおり請求する。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</si>
  <si>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〇PDF版に手入力される方へ（注意喚起）</t>
    <rPh sb="4" eb="5">
      <t>バン</t>
    </rPh>
    <rPh sb="6" eb="7">
      <t>テ</t>
    </rPh>
    <rPh sb="7" eb="9">
      <t>ニュウリョク</t>
    </rPh>
    <rPh sb="12" eb="13">
      <t>カタ</t>
    </rPh>
    <rPh sb="15" eb="17">
      <t>チュウイ</t>
    </rPh>
    <rPh sb="17" eb="19">
      <t>カンキ</t>
    </rPh>
    <phoneticPr fontId="2"/>
  </si>
  <si>
    <t>（病院・診療所　共通）</t>
    <rPh sb="1" eb="3">
      <t>ビョウイン</t>
    </rPh>
    <rPh sb="4" eb="7">
      <t>シンリョウジョ</t>
    </rPh>
    <rPh sb="8" eb="10">
      <t>キョウツウ</t>
    </rPh>
    <phoneticPr fontId="2"/>
  </si>
  <si>
    <r>
      <t>・PDF版では重複請求等を回避する自動計算が機能しません。県HPに掲載されている</t>
    </r>
    <r>
      <rPr>
        <b/>
        <sz val="14"/>
        <color rgb="FFFF0000"/>
        <rFont val="游ゴシック"/>
        <family val="3"/>
        <charset val="128"/>
        <scheme val="minor"/>
      </rPr>
      <t>実施要領などを必ず御精読
　の上、重複請求等が無いようご注意ください</t>
    </r>
    <r>
      <rPr>
        <sz val="14"/>
        <color theme="1"/>
        <rFont val="游ゴシック"/>
        <family val="2"/>
        <charset val="128"/>
        <scheme val="minor"/>
      </rPr>
      <t>。（請求の重複等が発覚した場合、書類の再提出が必要となり、
　再審査の為に、支払が遅延することがあります。ご了承ください。）</t>
    </r>
    <rPh sb="4" eb="5">
      <t>バン</t>
    </rPh>
    <rPh sb="7" eb="9">
      <t>チョウフク</t>
    </rPh>
    <rPh sb="9" eb="11">
      <t>セイキュウ</t>
    </rPh>
    <rPh sb="11" eb="12">
      <t>ナド</t>
    </rPh>
    <rPh sb="13" eb="15">
      <t>カイヒ</t>
    </rPh>
    <rPh sb="17" eb="19">
      <t>ジドウ</t>
    </rPh>
    <rPh sb="19" eb="21">
      <t>ケイサン</t>
    </rPh>
    <rPh sb="22" eb="24">
      <t>キノウ</t>
    </rPh>
    <rPh sb="29" eb="30">
      <t>ケン</t>
    </rPh>
    <rPh sb="33" eb="35">
      <t>ケイサイ</t>
    </rPh>
    <rPh sb="40" eb="42">
      <t>ジッシ</t>
    </rPh>
    <rPh sb="42" eb="44">
      <t>ヨウリョウ</t>
    </rPh>
    <rPh sb="47" eb="48">
      <t>カナラ</t>
    </rPh>
    <rPh sb="50" eb="52">
      <t>セイドク</t>
    </rPh>
    <rPh sb="55" eb="56">
      <t>ウエ</t>
    </rPh>
    <rPh sb="57" eb="59">
      <t>チョウフク</t>
    </rPh>
    <rPh sb="59" eb="61">
      <t>セイキュウ</t>
    </rPh>
    <rPh sb="61" eb="62">
      <t>ナド</t>
    </rPh>
    <rPh sb="63" eb="64">
      <t>ナ</t>
    </rPh>
    <rPh sb="68" eb="70">
      <t>チュウイ</t>
    </rPh>
    <rPh sb="76" eb="78">
      <t>セイキュウ</t>
    </rPh>
    <rPh sb="79" eb="81">
      <t>チョウフク</t>
    </rPh>
    <rPh sb="81" eb="82">
      <t>ナド</t>
    </rPh>
    <rPh sb="83" eb="85">
      <t>ハッカク</t>
    </rPh>
    <rPh sb="87" eb="89">
      <t>バアイ</t>
    </rPh>
    <rPh sb="90" eb="92">
      <t>ショルイ</t>
    </rPh>
    <rPh sb="93" eb="96">
      <t>サイテイシュツ</t>
    </rPh>
    <rPh sb="97" eb="99">
      <t>ヒツヨウ</t>
    </rPh>
    <rPh sb="105" eb="106">
      <t>サイ</t>
    </rPh>
    <rPh sb="106" eb="108">
      <t>シンサ</t>
    </rPh>
    <rPh sb="109" eb="110">
      <t>タメ</t>
    </rPh>
    <rPh sb="112" eb="114">
      <t>シハラ</t>
    </rPh>
    <rPh sb="115" eb="117">
      <t>チエン</t>
    </rPh>
    <rPh sb="128" eb="130">
      <t>リョウショウ</t>
    </rPh>
    <phoneticPr fontId="2"/>
  </si>
  <si>
    <r>
      <t>・PDF版で</t>
    </r>
    <r>
      <rPr>
        <b/>
        <sz val="14"/>
        <color rgb="FFFF0000"/>
        <rFont val="游ゴシック"/>
        <family val="3"/>
        <charset val="128"/>
        <scheme val="minor"/>
      </rPr>
      <t>入力が必要な部分は薄桃色に着色されている部分全て</t>
    </r>
    <r>
      <rPr>
        <sz val="14"/>
        <color theme="1"/>
        <rFont val="游ゴシック"/>
        <family val="3"/>
        <charset val="128"/>
        <scheme val="minor"/>
      </rPr>
      <t>です。</t>
    </r>
    <r>
      <rPr>
        <b/>
        <sz val="14"/>
        <color rgb="FFFF0000"/>
        <rFont val="游ゴシック"/>
        <family val="3"/>
        <charset val="128"/>
        <scheme val="minor"/>
      </rPr>
      <t>未入力の場合、再提出の対象となります
　</t>
    </r>
    <r>
      <rPr>
        <sz val="14"/>
        <color theme="1"/>
        <rFont val="游ゴシック"/>
        <family val="3"/>
        <charset val="128"/>
        <scheme val="minor"/>
      </rPr>
      <t>のでご注意ください。（この場合も、審査遅延による支払遅れが発生する場合がございますので、ご了承くだ
　さい。）</t>
    </r>
    <rPh sb="4" eb="5">
      <t>バン</t>
    </rPh>
    <rPh sb="6" eb="8">
      <t>ニュウリョク</t>
    </rPh>
    <rPh sb="9" eb="11">
      <t>ヒツヨウ</t>
    </rPh>
    <rPh sb="12" eb="14">
      <t>ブブン</t>
    </rPh>
    <rPh sb="15" eb="16">
      <t>ウス</t>
    </rPh>
    <rPh sb="16" eb="18">
      <t>モモイロ</t>
    </rPh>
    <rPh sb="19" eb="21">
      <t>チャクショク</t>
    </rPh>
    <rPh sb="26" eb="28">
      <t>ブブン</t>
    </rPh>
    <rPh sb="28" eb="29">
      <t>スベ</t>
    </rPh>
    <rPh sb="33" eb="36">
      <t>ミニュウリョク</t>
    </rPh>
    <rPh sb="37" eb="39">
      <t>バアイ</t>
    </rPh>
    <rPh sb="40" eb="43">
      <t>サイテイシュツ</t>
    </rPh>
    <rPh sb="44" eb="46">
      <t>タイショウ</t>
    </rPh>
    <rPh sb="56" eb="58">
      <t>チュウイ</t>
    </rPh>
    <rPh sb="66" eb="68">
      <t>バアイ</t>
    </rPh>
    <rPh sb="70" eb="72">
      <t>シンサ</t>
    </rPh>
    <rPh sb="72" eb="74">
      <t>チエン</t>
    </rPh>
    <rPh sb="77" eb="79">
      <t>シハラ</t>
    </rPh>
    <rPh sb="79" eb="80">
      <t>オク</t>
    </rPh>
    <rPh sb="82" eb="84">
      <t>ハッセイ</t>
    </rPh>
    <rPh sb="86" eb="88">
      <t>バアイ</t>
    </rPh>
    <phoneticPr fontId="2"/>
  </si>
  <si>
    <r>
      <t>・</t>
    </r>
    <r>
      <rPr>
        <b/>
        <u val="double"/>
        <sz val="14"/>
        <color theme="1"/>
        <rFont val="游ゴシック"/>
        <family val="3"/>
        <charset val="128"/>
        <scheme val="minor"/>
      </rPr>
      <t xml:space="preserve">再審査による支払遅れが発生した場合の具体的な支払い日についてのお問い合わせにはお答え致し
</t>
    </r>
    <r>
      <rPr>
        <b/>
        <sz val="14"/>
        <color theme="1"/>
        <rFont val="游ゴシック"/>
        <family val="3"/>
        <charset val="128"/>
        <scheme val="minor"/>
      </rPr>
      <t>　</t>
    </r>
    <r>
      <rPr>
        <b/>
        <u val="double"/>
        <sz val="14"/>
        <color theme="1"/>
        <rFont val="游ゴシック"/>
        <family val="3"/>
        <charset val="128"/>
        <scheme val="minor"/>
      </rPr>
      <t>かねますのでご了承ください。</t>
    </r>
    <rPh sb="1" eb="4">
      <t>サイシンサ</t>
    </rPh>
    <rPh sb="7" eb="9">
      <t>シハラ</t>
    </rPh>
    <rPh sb="9" eb="10">
      <t>オク</t>
    </rPh>
    <rPh sb="12" eb="14">
      <t>ハッセイ</t>
    </rPh>
    <rPh sb="16" eb="18">
      <t>バアイ</t>
    </rPh>
    <rPh sb="19" eb="22">
      <t>グタイテキ</t>
    </rPh>
    <rPh sb="23" eb="25">
      <t>シハラ</t>
    </rPh>
    <rPh sb="26" eb="27">
      <t>ビ</t>
    </rPh>
    <rPh sb="33" eb="34">
      <t>ト</t>
    </rPh>
    <rPh sb="35" eb="36">
      <t>ア</t>
    </rPh>
    <rPh sb="41" eb="42">
      <t>コタ</t>
    </rPh>
    <rPh sb="43" eb="44">
      <t>イタ</t>
    </rPh>
    <rPh sb="54" eb="56">
      <t>リョウショウ</t>
    </rPh>
    <phoneticPr fontId="2"/>
  </si>
  <si>
    <t>（診療所のみ）</t>
    <rPh sb="1" eb="4">
      <t>シンリョウジョ</t>
    </rPh>
    <phoneticPr fontId="2"/>
  </si>
  <si>
    <r>
      <t>・様式２の『週の回数区分』の項目は各週の接種回数に応じて、『１００回未満』、『１００回以上』、『１５０回以上』から選んでご入力ください。『１００回以上』と『１５０回以上』の合計数を様式３の内訳にご記入ください。
（下記ケースの様に、請求額を最大化するために『１５０回以上』の任意の週を、『１００回以上』にする場合があるため、</t>
    </r>
    <r>
      <rPr>
        <b/>
        <sz val="14"/>
        <color rgb="FFFF0000"/>
        <rFont val="游ゴシック"/>
        <family val="3"/>
        <charset val="128"/>
        <scheme val="minor"/>
      </rPr>
      <t>週の回数区分は忘れずに記入してください。</t>
    </r>
    <r>
      <rPr>
        <b/>
        <u val="double"/>
        <sz val="14"/>
        <color rgb="FFFF0000"/>
        <rFont val="游ゴシック"/>
        <family val="3"/>
        <charset val="128"/>
        <scheme val="minor"/>
      </rPr>
      <t>下記ケースに該当しない診療所であっても、</t>
    </r>
    <r>
      <rPr>
        <b/>
        <sz val="14"/>
        <color rgb="FFFF0000"/>
        <rFont val="游ゴシック"/>
        <family val="3"/>
        <charset val="128"/>
        <scheme val="minor"/>
      </rPr>
      <t>未入力の場合は、再提出の対象となります</t>
    </r>
    <r>
      <rPr>
        <sz val="14"/>
        <color theme="1"/>
        <rFont val="游ゴシック"/>
        <family val="2"/>
        <charset val="128"/>
        <scheme val="minor"/>
      </rPr>
      <t>のでご注意ください。）</t>
    </r>
    <rPh sb="1" eb="3">
      <t>ヨウシキ</t>
    </rPh>
    <rPh sb="6" eb="7">
      <t>シュウ</t>
    </rPh>
    <rPh sb="8" eb="10">
      <t>カイスウ</t>
    </rPh>
    <rPh sb="10" eb="12">
      <t>クブン</t>
    </rPh>
    <rPh sb="14" eb="16">
      <t>コウモク</t>
    </rPh>
    <rPh sb="17" eb="19">
      <t>カクシュウ</t>
    </rPh>
    <rPh sb="20" eb="22">
      <t>セッシュ</t>
    </rPh>
    <rPh sb="22" eb="24">
      <t>カイスウ</t>
    </rPh>
    <rPh sb="25" eb="26">
      <t>オウ</t>
    </rPh>
    <rPh sb="33" eb="34">
      <t>カイ</t>
    </rPh>
    <rPh sb="34" eb="36">
      <t>ミマン</t>
    </rPh>
    <rPh sb="42" eb="43">
      <t>カイ</t>
    </rPh>
    <rPh sb="43" eb="45">
      <t>イジョウ</t>
    </rPh>
    <rPh sb="51" eb="54">
      <t>カイイジョウ</t>
    </rPh>
    <rPh sb="57" eb="58">
      <t>エラ</t>
    </rPh>
    <rPh sb="61" eb="63">
      <t>ニュウリョク</t>
    </rPh>
    <rPh sb="72" eb="73">
      <t>カイ</t>
    </rPh>
    <rPh sb="73" eb="75">
      <t>イジョウ</t>
    </rPh>
    <rPh sb="81" eb="82">
      <t>カイ</t>
    </rPh>
    <rPh sb="82" eb="84">
      <t>イジョウ</t>
    </rPh>
    <rPh sb="86" eb="89">
      <t>ゴウケイスウ</t>
    </rPh>
    <rPh sb="90" eb="92">
      <t>ヨウシキ</t>
    </rPh>
    <rPh sb="94" eb="96">
      <t>ウチワケ</t>
    </rPh>
    <rPh sb="98" eb="100">
      <t>キニュウ</t>
    </rPh>
    <rPh sb="107" eb="109">
      <t>カキ</t>
    </rPh>
    <rPh sb="113" eb="114">
      <t>ヨウ</t>
    </rPh>
    <rPh sb="116" eb="118">
      <t>セイキュウ</t>
    </rPh>
    <rPh sb="118" eb="119">
      <t>ガク</t>
    </rPh>
    <rPh sb="120" eb="123">
      <t>サイダイカ</t>
    </rPh>
    <rPh sb="132" eb="135">
      <t>カイイジョウ</t>
    </rPh>
    <rPh sb="137" eb="139">
      <t>ニンイ</t>
    </rPh>
    <rPh sb="140" eb="141">
      <t>シュウ</t>
    </rPh>
    <rPh sb="147" eb="148">
      <t>カイ</t>
    </rPh>
    <rPh sb="148" eb="150">
      <t>イジョウ</t>
    </rPh>
    <rPh sb="154" eb="156">
      <t>バアイ</t>
    </rPh>
    <rPh sb="162" eb="163">
      <t>シュウ</t>
    </rPh>
    <rPh sb="164" eb="166">
      <t>カイスウ</t>
    </rPh>
    <rPh sb="166" eb="168">
      <t>クブン</t>
    </rPh>
    <rPh sb="169" eb="170">
      <t>ワス</t>
    </rPh>
    <rPh sb="173" eb="175">
      <t>キニュウ</t>
    </rPh>
    <rPh sb="206" eb="208">
      <t>バアイ</t>
    </rPh>
    <rPh sb="210" eb="213">
      <t>サイテイシュツ</t>
    </rPh>
    <rPh sb="214" eb="216">
      <t>タイショウ</t>
    </rPh>
    <rPh sb="224" eb="226">
      <t>チュウイ</t>
    </rPh>
    <phoneticPr fontId="2"/>
  </si>
  <si>
    <r>
      <rPr>
        <b/>
        <sz val="18"/>
        <color theme="1"/>
        <rFont val="游ゴシック"/>
        <family val="3"/>
        <charset val="128"/>
        <scheme val="minor"/>
      </rPr>
      <t>※「週の回数区分」の手動入力が必要なケースについて</t>
    </r>
    <r>
      <rPr>
        <sz val="14"/>
        <color theme="1"/>
        <rFont val="游ゴシック"/>
        <family val="2"/>
        <charset val="128"/>
        <scheme val="minor"/>
      </rPr>
      <t xml:space="preserve">
　支給条件の【A.「150回以上」を４週以上】と【B.「100回以上」を４週以上】は</t>
    </r>
    <r>
      <rPr>
        <b/>
        <u val="double"/>
        <sz val="14"/>
        <color rgb="FFFF0000"/>
        <rFont val="游ゴシック"/>
        <family val="3"/>
        <charset val="128"/>
        <scheme val="minor"/>
      </rPr>
      <t>週を重複してカウントすることは</t>
    </r>
    <r>
      <rPr>
        <b/>
        <u val="double"/>
        <sz val="14"/>
        <color rgb="FFFF0000"/>
        <rFont val="游ゴシック"/>
        <family val="3"/>
        <charset val="128"/>
        <scheme val="minor"/>
      </rPr>
      <t>できません。</t>
    </r>
    <r>
      <rPr>
        <sz val="14"/>
        <color theme="1"/>
        <rFont val="游ゴシック"/>
        <family val="2"/>
        <charset val="128"/>
        <scheme val="minor"/>
      </rPr>
      <t>支給額はAの方が高くなりますので、ほとんどの場合で、150回以上の週は「150回以上」と申請してもらって差し支えありません。
　しかしながら、特定の条件下では「150回以上」の箇所を「100回以上」とカウントすることで請求額が増えることがあります。
具体例（150回以上５週、100回以上３週の場合）
第１週　150回　第２週　150回　第３週　150回　第４週　140回　第５週　150回
第６週　150回　第７週　140回　第８週　140回　第９週～13周　100回以下
　上記のような場合、150回以上を5回とカウント（①）するより、を150回以上を４回、100回以上を４回とカウント（②）した方が総額が高くなります。
①　150×5×3,000　+　（　　　100×3　　　）×0         ＝　2,250,000
②　150×4×3,000　+　（140×3+150×1）×2,000　＝　2,940,000
このような場合、「150回以上」となる週のひとつを「100回以上」と記入することで②の請求額で申請できます。</t>
    </r>
    <rPh sb="15" eb="17">
      <t>ヒツヨウ</t>
    </rPh>
    <rPh sb="112" eb="114">
      <t>バアイ</t>
    </rPh>
    <rPh sb="119" eb="122">
      <t>カイイジョウ</t>
    </rPh>
    <rPh sb="123" eb="124">
      <t>シュウ</t>
    </rPh>
    <rPh sb="129" eb="132">
      <t>カイイジョウ</t>
    </rPh>
    <rPh sb="142" eb="143">
      <t>サ</t>
    </rPh>
    <rPh sb="144" eb="145">
      <t>ツカ</t>
    </rPh>
    <rPh sb="224" eb="225">
      <t>カイ</t>
    </rPh>
    <rPh sb="225" eb="227">
      <t>イジョウ</t>
    </rPh>
    <rPh sb="228" eb="229">
      <t>シュウ</t>
    </rPh>
    <rPh sb="233" eb="234">
      <t>カイ</t>
    </rPh>
    <rPh sb="234" eb="236">
      <t>イジョウ</t>
    </rPh>
    <rPh sb="237" eb="238">
      <t>シュウ</t>
    </rPh>
    <rPh sb="239" eb="241">
      <t>バアイ</t>
    </rPh>
    <rPh sb="345" eb="347">
      <t>イジョウ</t>
    </rPh>
    <rPh sb="372" eb="373">
      <t>カイ</t>
    </rPh>
    <rPh sb="382" eb="383">
      <t>カイ</t>
    </rPh>
    <rPh sb="542" eb="54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</si>
</sst>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m/d"/>
    <numFmt numFmtId="177" formatCode="General&quot;日&quot;"/>
    <numFmt numFmtId="178" formatCode="General&quot;週&quot;"/>
    <numFmt numFmtId="179" formatCode="#,##0&quot;円&quot;;[Red]\-#,##0"/>
    <numFmt numFmtId="180" formatCode="#,##0&quot;回&quot;;[Red]\-#,##0"/>
    <numFmt numFmtId="181" formatCode="[$-411]ggge&quot;年&quot;m&quot;月&quot;d&quot;日&quot;;@"/>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sz val="11"/>
      <color rgb="FFFF0000"/>
      <name val="游ゴシック"/>
      <family val="3"/>
      <charset val="128"/>
      <scheme val="minor"/>
    </font>
    <font>
      <sz val="22"/>
      <color rgb="FFFF0000"/>
      <name val="游ゴシック"/>
      <family val="2"/>
      <charset val="128"/>
      <scheme val="minor"/>
    </font>
    <font>
      <sz val="20"/>
      <color indexed="81"/>
      <name val="ＭＳ Ｐゴシック"/>
      <family val="3"/>
      <charset val="128"/>
    </font>
    <font>
      <b/>
      <sz val="18"/>
      <color theme="1"/>
      <name val="游ゴシック"/>
      <family val="3"/>
      <charset val="128"/>
      <scheme val="minor"/>
    </font>
    <font>
      <b/>
      <sz val="14"/>
      <color rgb="FFFF0000"/>
      <name val="游ゴシック"/>
      <family val="3"/>
      <charset val="128"/>
      <scheme val="minor"/>
    </font>
    <font>
      <b/>
      <u val="double"/>
      <sz val="14"/>
      <color theme="1"/>
      <name val="游ゴシック"/>
      <family val="3"/>
      <charset val="128"/>
      <scheme val="minor"/>
    </font>
    <font>
      <b/>
      <sz val="14"/>
      <color theme="1"/>
      <name val="游ゴシック"/>
      <family val="3"/>
      <charset val="128"/>
      <scheme val="minor"/>
    </font>
    <font>
      <b/>
      <u val="double"/>
      <sz val="14"/>
      <color rgb="FFFF000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CE4D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9">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3" xfId="2" applyFont="1" applyBorder="1">
      <alignment vertical="center"/>
    </xf>
    <xf numFmtId="0" fontId="13" fillId="0" borderId="3"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38" fontId="8" fillId="0" borderId="1" xfId="1" applyFont="1" applyBorder="1">
      <alignment vertical="center"/>
    </xf>
    <xf numFmtId="38" fontId="8" fillId="4" borderId="1" xfId="1" applyFont="1" applyFill="1" applyBorder="1">
      <alignment vertical="center"/>
    </xf>
    <xf numFmtId="0" fontId="22"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0" fillId="0" borderId="0" xfId="0">
      <alignment vertical="center"/>
    </xf>
    <xf numFmtId="0" fontId="0" fillId="0" borderId="0" xfId="0">
      <alignment vertical="center"/>
    </xf>
    <xf numFmtId="0" fontId="25"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0" xfId="0" applyFont="1">
      <alignment vertical="center"/>
    </xf>
    <xf numFmtId="0" fontId="11" fillId="0" borderId="3" xfId="0" applyFont="1" applyBorder="1">
      <alignment vertical="center"/>
    </xf>
    <xf numFmtId="178" fontId="11" fillId="0" borderId="0" xfId="0" applyNumberFormat="1" applyFont="1">
      <alignment vertical="center"/>
    </xf>
    <xf numFmtId="0" fontId="11" fillId="0" borderId="0" xfId="0" applyFont="1" applyBorder="1">
      <alignment vertical="center"/>
    </xf>
    <xf numFmtId="0" fontId="11" fillId="0" borderId="9" xfId="0" applyFont="1" applyBorder="1">
      <alignment vertical="center"/>
    </xf>
    <xf numFmtId="0" fontId="24" fillId="0" borderId="0" xfId="0" applyFont="1">
      <alignment vertical="center"/>
    </xf>
    <xf numFmtId="0" fontId="31" fillId="0" borderId="0" xfId="0" applyFont="1" applyAlignment="1">
      <alignment horizontal="right" vertical="center"/>
    </xf>
    <xf numFmtId="177" fontId="11" fillId="0" borderId="5" xfId="1" applyNumberFormat="1" applyFont="1" applyBorder="1" applyAlignment="1">
      <alignment horizontal="right" vertical="center"/>
    </xf>
    <xf numFmtId="177" fontId="11" fillId="0" borderId="2" xfId="1" applyNumberFormat="1" applyFont="1" applyBorder="1" applyAlignment="1">
      <alignment horizontal="right" vertical="center"/>
    </xf>
    <xf numFmtId="177" fontId="11" fillId="0" borderId="9" xfId="1" applyNumberFormat="1" applyFont="1" applyBorder="1" applyAlignment="1">
      <alignment horizontal="right" vertical="center"/>
    </xf>
    <xf numFmtId="0" fontId="31" fillId="0" borderId="0" xfId="0" applyFont="1">
      <alignment vertical="center"/>
    </xf>
    <xf numFmtId="0" fontId="29" fillId="0" borderId="0" xfId="0" applyFont="1">
      <alignment vertical="center"/>
    </xf>
    <xf numFmtId="0" fontId="27" fillId="0" borderId="3" xfId="0" applyFont="1" applyBorder="1">
      <alignment vertical="center"/>
    </xf>
    <xf numFmtId="0" fontId="0" fillId="0" borderId="0" xfId="0">
      <alignment vertical="center"/>
    </xf>
    <xf numFmtId="0" fontId="11" fillId="0" borderId="1" xfId="0" applyFont="1" applyBorder="1" applyAlignment="1">
      <alignment horizontal="center" vertical="center"/>
    </xf>
    <xf numFmtId="179" fontId="11" fillId="0" borderId="5" xfId="1" applyNumberFormat="1" applyFont="1" applyBorder="1" applyAlignment="1">
      <alignment horizontal="right" vertical="center"/>
    </xf>
    <xf numFmtId="179" fontId="11" fillId="0" borderId="2" xfId="1" applyNumberFormat="1" applyFont="1" applyBorder="1" applyAlignment="1">
      <alignment horizontal="right" vertical="center"/>
    </xf>
    <xf numFmtId="179" fontId="11" fillId="0" borderId="9" xfId="1" applyNumberFormat="1" applyFont="1" applyBorder="1" applyAlignment="1">
      <alignment horizontal="right" vertical="center"/>
    </xf>
    <xf numFmtId="0" fontId="11" fillId="0" borderId="0" xfId="0" applyFont="1">
      <alignment vertical="center"/>
    </xf>
    <xf numFmtId="0" fontId="0" fillId="0" borderId="0" xfId="0">
      <alignment vertical="center"/>
    </xf>
    <xf numFmtId="0" fontId="25" fillId="0" borderId="0" xfId="0" applyFont="1">
      <alignment vertical="center"/>
    </xf>
    <xf numFmtId="0" fontId="10" fillId="0" borderId="0" xfId="0" applyFont="1" applyBorder="1">
      <alignment vertical="center"/>
    </xf>
    <xf numFmtId="0" fontId="11" fillId="0" borderId="0" xfId="0" applyFont="1">
      <alignment vertical="center"/>
    </xf>
    <xf numFmtId="0" fontId="0" fillId="0" borderId="0" xfId="0">
      <alignment vertical="center"/>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38" fontId="8" fillId="4" borderId="6" xfId="1" applyFont="1" applyFill="1" applyBorder="1">
      <alignment vertical="center"/>
    </xf>
    <xf numFmtId="38" fontId="8" fillId="4" borderId="7" xfId="1" applyFont="1" applyFill="1" applyBorder="1">
      <alignment vertical="center"/>
    </xf>
    <xf numFmtId="0" fontId="8" fillId="0" borderId="4" xfId="0" applyFont="1" applyFill="1" applyBorder="1">
      <alignment vertical="center"/>
    </xf>
    <xf numFmtId="0" fontId="8" fillId="0" borderId="8" xfId="0" applyFont="1" applyFill="1" applyBorder="1">
      <alignment vertical="center"/>
    </xf>
    <xf numFmtId="0" fontId="0" fillId="0" borderId="0" xfId="0">
      <alignment vertical="center"/>
    </xf>
    <xf numFmtId="0" fontId="32" fillId="0" borderId="0" xfId="0" applyFont="1">
      <alignment vertical="center"/>
    </xf>
    <xf numFmtId="0" fontId="25" fillId="0" borderId="0" xfId="0" applyFont="1">
      <alignment vertical="center"/>
    </xf>
    <xf numFmtId="0" fontId="0" fillId="0" borderId="0" xfId="0">
      <alignment vertical="center"/>
    </xf>
    <xf numFmtId="0" fontId="17" fillId="0" borderId="0" xfId="0" applyFont="1" applyAlignment="1">
      <alignment vertical="top"/>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0" fontId="11" fillId="0" borderId="0" xfId="0" applyFont="1">
      <alignment vertical="center"/>
    </xf>
    <xf numFmtId="0" fontId="0" fillId="0" borderId="0" xfId="0">
      <alignment vertical="center"/>
    </xf>
    <xf numFmtId="0" fontId="27" fillId="0" borderId="0" xfId="0" applyFont="1">
      <alignment vertical="center"/>
    </xf>
    <xf numFmtId="0" fontId="34" fillId="0" borderId="0" xfId="0" applyFont="1" applyProtection="1">
      <alignment vertical="center"/>
    </xf>
    <xf numFmtId="0" fontId="33" fillId="0" borderId="0" xfId="0" applyFont="1" applyProtection="1">
      <alignment vertical="center"/>
    </xf>
    <xf numFmtId="0" fontId="0" fillId="0" borderId="0" xfId="0" applyProtection="1">
      <alignment vertical="center"/>
    </xf>
    <xf numFmtId="0" fontId="0" fillId="0" borderId="0" xfId="0">
      <alignment vertical="center"/>
    </xf>
    <xf numFmtId="0" fontId="11" fillId="0" borderId="3" xfId="2" applyFont="1" applyBorder="1">
      <alignment vertical="center"/>
    </xf>
    <xf numFmtId="38" fontId="8" fillId="0" borderId="1" xfId="1" applyFont="1" applyFill="1" applyBorder="1" applyAlignment="1">
      <alignment horizontal="center" vertical="center"/>
    </xf>
    <xf numFmtId="0" fontId="11" fillId="0" borderId="0" xfId="0" applyFont="1" applyFill="1" applyBorder="1" applyAlignment="1">
      <alignment vertical="center"/>
    </xf>
    <xf numFmtId="0" fontId="3" fillId="0" borderId="3" xfId="0" applyFont="1" applyBorder="1">
      <alignment vertical="center"/>
    </xf>
    <xf numFmtId="0" fontId="11" fillId="0" borderId="5" xfId="0" applyFont="1" applyBorder="1">
      <alignment vertical="center"/>
    </xf>
    <xf numFmtId="38" fontId="8" fillId="3" borderId="1" xfId="1" applyFont="1" applyFill="1" applyBorder="1" applyAlignment="1" applyProtection="1">
      <alignment horizontal="center" vertical="center"/>
      <protection locked="0"/>
    </xf>
    <xf numFmtId="0" fontId="0" fillId="0" borderId="0" xfId="0">
      <alignment vertical="center"/>
    </xf>
    <xf numFmtId="0" fontId="6" fillId="5" borderId="0" xfId="0" applyFont="1" applyFill="1">
      <alignment vertical="center"/>
    </xf>
    <xf numFmtId="0" fontId="10" fillId="5" borderId="10" xfId="0" applyFont="1" applyFill="1" applyBorder="1" applyProtection="1">
      <alignment vertical="center"/>
      <protection locked="0"/>
    </xf>
    <xf numFmtId="0" fontId="11" fillId="0" borderId="0" xfId="0" applyFont="1">
      <alignment vertical="center"/>
    </xf>
    <xf numFmtId="38" fontId="8" fillId="4" borderId="1" xfId="1" applyFont="1" applyFill="1" applyBorder="1" applyAlignment="1" applyProtection="1">
      <alignment horizontal="center" vertical="center"/>
    </xf>
    <xf numFmtId="0" fontId="0" fillId="0" borderId="0" xfId="0">
      <alignment vertical="center"/>
    </xf>
    <xf numFmtId="0" fontId="0" fillId="0" borderId="0" xfId="0" applyAlignment="1">
      <alignment vertical="center"/>
    </xf>
    <xf numFmtId="0" fontId="20" fillId="0" borderId="0" xfId="0" applyFont="1" applyAlignment="1">
      <alignment horizontal="left" vertical="center" wrapText="1"/>
    </xf>
    <xf numFmtId="0" fontId="20" fillId="0" borderId="0" xfId="0" applyFont="1" applyAlignment="1">
      <alignment vertical="top" wrapText="1"/>
    </xf>
    <xf numFmtId="38" fontId="8" fillId="0" borderId="1" xfId="1" applyFont="1" applyFill="1" applyBorder="1" applyAlignment="1">
      <alignment horizontal="left" vertical="center"/>
    </xf>
    <xf numFmtId="38" fontId="8" fillId="0" borderId="6" xfId="1" applyFont="1" applyBorder="1">
      <alignment vertical="center"/>
    </xf>
    <xf numFmtId="38" fontId="8" fillId="0" borderId="7" xfId="1" applyFont="1" applyBorder="1">
      <alignmen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8" xfId="1" applyFont="1" applyFill="1" applyBorder="1" applyAlignment="1">
      <alignment horizontal="center" vertical="center"/>
    </xf>
    <xf numFmtId="0" fontId="11" fillId="0" borderId="5" xfId="2" applyFont="1" applyFill="1" applyBorder="1" applyAlignment="1">
      <alignment horizontal="left"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58" fontId="28" fillId="5" borderId="3" xfId="0" applyNumberFormat="1" applyFont="1" applyFill="1" applyBorder="1" applyAlignment="1" applyProtection="1">
      <alignment horizontal="center" vertical="center"/>
      <protection locked="0"/>
    </xf>
    <xf numFmtId="0" fontId="11" fillId="3" borderId="5" xfId="2" applyFont="1" applyFill="1" applyBorder="1" applyAlignment="1" applyProtection="1">
      <alignment horizontal="left" vertical="center"/>
      <protection locked="0"/>
    </xf>
    <xf numFmtId="0" fontId="30" fillId="0" borderId="0" xfId="0" applyFont="1" applyAlignment="1">
      <alignment horizontal="right" vertical="center"/>
    </xf>
    <xf numFmtId="0" fontId="11" fillId="3" borderId="3" xfId="0" applyFont="1" applyFill="1" applyBorder="1" applyAlignment="1" applyProtection="1">
      <alignment horizontal="left" vertical="center"/>
      <protection locked="0"/>
    </xf>
    <xf numFmtId="0" fontId="28" fillId="5" borderId="3" xfId="0" applyFont="1" applyFill="1" applyBorder="1" applyAlignment="1" applyProtection="1">
      <alignment horizontal="left" vertical="center"/>
      <protection locked="0"/>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8" fillId="0" borderId="1" xfId="0" applyFont="1" applyBorder="1" applyAlignment="1">
      <alignment horizontal="center" vertical="center"/>
    </xf>
    <xf numFmtId="38" fontId="8" fillId="0" borderId="6" xfId="1" applyFont="1" applyBorder="1" applyAlignment="1">
      <alignment vertical="center"/>
    </xf>
    <xf numFmtId="38" fontId="8" fillId="0" borderId="7" xfId="1" applyFont="1" applyBorder="1" applyAlignment="1">
      <alignment vertical="center"/>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179" fontId="11" fillId="0" borderId="5" xfId="1" applyNumberFormat="1" applyFont="1" applyBorder="1" applyAlignment="1">
      <alignment horizontal="right" vertical="center"/>
    </xf>
    <xf numFmtId="180" fontId="11" fillId="0" borderId="3" xfId="1" applyNumberFormat="1" applyFont="1" applyBorder="1">
      <alignment vertical="center"/>
    </xf>
    <xf numFmtId="0" fontId="24" fillId="0" borderId="0" xfId="2" applyFont="1" applyBorder="1" applyAlignment="1">
      <alignment horizontal="center" vertical="center"/>
    </xf>
    <xf numFmtId="0" fontId="26" fillId="0" borderId="0" xfId="2" applyFont="1" applyBorder="1" applyAlignment="1">
      <alignment vertical="top"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4" fillId="0" borderId="0" xfId="0" applyFont="1" applyAlignment="1">
      <alignment vertical="top" wrapText="1"/>
    </xf>
    <xf numFmtId="0" fontId="11" fillId="3" borderId="5" xfId="2" applyFont="1" applyFill="1" applyBorder="1" applyAlignment="1" applyProtection="1">
      <alignment horizontal="center" vertical="center"/>
      <protection locked="0"/>
    </xf>
    <xf numFmtId="49" fontId="11" fillId="3" borderId="5" xfId="2" applyNumberFormat="1" applyFont="1" applyFill="1" applyBorder="1" applyProtection="1">
      <alignment vertical="center"/>
      <protection locked="0"/>
    </xf>
    <xf numFmtId="0" fontId="25" fillId="0" borderId="0" xfId="0" applyFont="1" applyAlignment="1">
      <alignment vertical="center"/>
    </xf>
    <xf numFmtId="0" fontId="25" fillId="5" borderId="4" xfId="0" applyFont="1" applyFill="1" applyBorder="1" applyProtection="1">
      <alignment vertical="center"/>
      <protection locked="0"/>
    </xf>
    <xf numFmtId="0" fontId="25" fillId="5" borderId="5" xfId="0" applyFont="1" applyFill="1" applyBorder="1" applyProtection="1">
      <alignment vertical="center"/>
      <protection locked="0"/>
    </xf>
    <xf numFmtId="0" fontId="25" fillId="5" borderId="8" xfId="0" applyFont="1" applyFill="1" applyBorder="1" applyProtection="1">
      <alignment vertical="center"/>
      <protection locked="0"/>
    </xf>
    <xf numFmtId="181" fontId="11" fillId="0" borderId="3" xfId="0" applyNumberFormat="1" applyFont="1" applyFill="1" applyBorder="1" applyAlignment="1">
      <alignment horizontal="center" vertical="center"/>
    </xf>
    <xf numFmtId="5" fontId="24" fillId="0" borderId="3" xfId="2" applyNumberFormat="1" applyFont="1" applyBorder="1" applyAlignment="1">
      <alignment horizontal="center"/>
    </xf>
    <xf numFmtId="179" fontId="11" fillId="0" borderId="9" xfId="1" applyNumberFormat="1" applyFont="1" applyBorder="1">
      <alignment vertical="center"/>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49" fontId="11" fillId="3" borderId="4" xfId="0" applyNumberFormat="1" applyFont="1" applyFill="1" applyBorder="1" applyAlignment="1" applyProtection="1">
      <alignment horizontal="center" vertical="center"/>
      <protection locked="0"/>
    </xf>
    <xf numFmtId="49" fontId="11" fillId="3" borderId="5" xfId="0" applyNumberFormat="1" applyFont="1" applyFill="1" applyBorder="1" applyAlignment="1" applyProtection="1">
      <alignment horizontal="center" vertical="center"/>
      <protection locked="0"/>
    </xf>
    <xf numFmtId="49" fontId="11" fillId="3" borderId="8" xfId="0" applyNumberFormat="1" applyFont="1" applyFill="1" applyBorder="1" applyAlignment="1" applyProtection="1">
      <alignment horizontal="center" vertical="center"/>
      <protection locked="0"/>
    </xf>
    <xf numFmtId="38" fontId="11" fillId="0" borderId="1" xfId="1" applyFont="1" applyBorder="1" applyAlignment="1">
      <alignment horizontal="center" vertical="center"/>
    </xf>
    <xf numFmtId="49" fontId="11" fillId="3" borderId="1" xfId="1" applyNumberFormat="1" applyFont="1" applyFill="1" applyBorder="1" applyAlignment="1" applyProtection="1">
      <alignment horizontal="center" vertical="center"/>
      <protection locked="0"/>
    </xf>
    <xf numFmtId="0" fontId="11" fillId="0" borderId="0" xfId="0" applyFont="1">
      <alignment vertical="center"/>
    </xf>
    <xf numFmtId="0" fontId="0" fillId="0" borderId="0" xfId="0">
      <alignment vertical="center"/>
    </xf>
    <xf numFmtId="0" fontId="8" fillId="0" borderId="1" xfId="0" applyFont="1" applyBorder="1" applyAlignment="1">
      <alignment horizontal="left" vertical="center"/>
    </xf>
    <xf numFmtId="0" fontId="8" fillId="0" borderId="3" xfId="0" applyFont="1" applyBorder="1" applyAlignment="1">
      <alignment horizontal="center" vertical="center" wrapText="1"/>
    </xf>
    <xf numFmtId="0" fontId="10" fillId="0" borderId="3" xfId="0" applyFont="1" applyBorder="1" applyAlignment="1">
      <alignment horizontal="center" vertical="center" wrapText="1"/>
    </xf>
    <xf numFmtId="179" fontId="11" fillId="0" borderId="2" xfId="1" applyNumberFormat="1" applyFont="1" applyBorder="1" applyAlignment="1">
      <alignment horizontal="right" vertical="center"/>
    </xf>
    <xf numFmtId="180" fontId="11" fillId="0" borderId="9" xfId="1" applyNumberFormat="1" applyFont="1" applyBorder="1">
      <alignment vertical="center"/>
    </xf>
    <xf numFmtId="0" fontId="22" fillId="0" borderId="3" xfId="0" applyFont="1" applyBorder="1" applyAlignment="1">
      <alignment horizontal="center" vertical="center" wrapText="1"/>
    </xf>
    <xf numFmtId="0" fontId="9" fillId="0" borderId="3" xfId="0" applyFont="1" applyBorder="1" applyAlignment="1">
      <alignment horizontal="center" vertical="center"/>
    </xf>
    <xf numFmtId="180" fontId="11" fillId="0" borderId="0" xfId="1" applyNumberFormat="1" applyFont="1" applyBorder="1">
      <alignment vertical="center"/>
    </xf>
    <xf numFmtId="0" fontId="20" fillId="0" borderId="0" xfId="0" applyFont="1" applyAlignment="1">
      <alignment horizontal="left" vertical="center" wrapText="1"/>
    </xf>
    <xf numFmtId="0" fontId="8" fillId="0" borderId="0" xfId="0" applyFont="1" applyAlignment="1">
      <alignment horizontal="left" vertical="top" wrapText="1"/>
    </xf>
    <xf numFmtId="0" fontId="27" fillId="0" borderId="0" xfId="0" applyFont="1" applyAlignment="1">
      <alignment horizontal="center" vertical="center"/>
    </xf>
    <xf numFmtId="0" fontId="36" fillId="0" borderId="0" xfId="0" applyFont="1" applyAlignment="1">
      <alignment horizontal="left" vertical="center"/>
    </xf>
    <xf numFmtId="0" fontId="8" fillId="0" borderId="0" xfId="0" applyFont="1" applyAlignment="1">
      <alignment horizontal="left" vertical="center" wrapText="1"/>
    </xf>
    <xf numFmtId="0" fontId="0" fillId="0" borderId="0" xfId="0" applyAlignment="1">
      <alignment horizontal="lef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FCE4D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1298864</xdr:colOff>
      <xdr:row>116</xdr:row>
      <xdr:rowOff>0</xdr:rowOff>
    </xdr:from>
    <xdr:to>
      <xdr:col>14</xdr:col>
      <xdr:colOff>0</xdr:colOff>
      <xdr:row>117</xdr:row>
      <xdr:rowOff>0</xdr:rowOff>
    </xdr:to>
    <xdr:sp macro="" textlink="">
      <xdr:nvSpPr>
        <xdr:cNvPr id="2" name="テキスト ボックス 1"/>
        <xdr:cNvSpPr txBox="1"/>
      </xdr:nvSpPr>
      <xdr:spPr>
        <a:xfrm>
          <a:off x="13652789" y="41748075"/>
          <a:ext cx="577561"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2200"/>
            <a:t>印</a:t>
          </a:r>
        </a:p>
      </xdr:txBody>
    </xdr:sp>
    <xdr:clientData/>
  </xdr:twoCellAnchor>
  <xdr:twoCellAnchor>
    <xdr:from>
      <xdr:col>15</xdr:col>
      <xdr:colOff>0</xdr:colOff>
      <xdr:row>103</xdr:row>
      <xdr:rowOff>0</xdr:rowOff>
    </xdr:from>
    <xdr:to>
      <xdr:col>20</xdr:col>
      <xdr:colOff>675410</xdr:colOff>
      <xdr:row>106</xdr:row>
      <xdr:rowOff>467590</xdr:rowOff>
    </xdr:to>
    <xdr:grpSp>
      <xdr:nvGrpSpPr>
        <xdr:cNvPr id="3" name="グループ化 2"/>
        <xdr:cNvGrpSpPr/>
      </xdr:nvGrpSpPr>
      <xdr:grpSpPr>
        <a:xfrm>
          <a:off x="15776864" y="29129182"/>
          <a:ext cx="4139046" cy="2268681"/>
          <a:chOff x="15967363" y="41598272"/>
          <a:chExt cx="4139046" cy="2268681"/>
        </a:xfrm>
      </xdr:grpSpPr>
      <xdr:sp macro="" textlink="">
        <xdr:nvSpPr>
          <xdr:cNvPr id="4" name="右中かっこ 3"/>
          <xdr:cNvSpPr/>
        </xdr:nvSpPr>
        <xdr:spPr>
          <a:xfrm>
            <a:off x="15967363" y="41598272"/>
            <a:ext cx="727364" cy="226868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5" name="テキスト ボックス 4"/>
          <xdr:cNvSpPr txBox="1"/>
        </xdr:nvSpPr>
        <xdr:spPr>
          <a:xfrm>
            <a:off x="16902545" y="42308318"/>
            <a:ext cx="3203864" cy="779059"/>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職域接種をしていない場合は、</a:t>
            </a:r>
            <a:endParaRPr kumimoji="1" lang="en-US" altLang="ja-JP" sz="1600"/>
          </a:p>
          <a:p>
            <a:r>
              <a:rPr kumimoji="1" lang="ja-JP" altLang="en-US" sz="1600"/>
              <a:t>記入の必要はありません。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3"/>
  <sheetViews>
    <sheetView tabSelected="1" view="pageBreakPreview" zoomScale="55" zoomScaleNormal="55" zoomScaleSheetLayoutView="55" workbookViewId="0">
      <selection activeCell="B1" sqref="B1:K1"/>
    </sheetView>
  </sheetViews>
  <sheetFormatPr defaultRowHeight="18.75" x14ac:dyDescent="0.4"/>
  <cols>
    <col min="1" max="1" width="38.75" style="30" customWidth="1"/>
    <col min="2" max="2" width="11.25" style="55" customWidth="1"/>
    <col min="3" max="8" width="9.375" style="30" bestFit="1" customWidth="1"/>
    <col min="9" max="9" width="9.125" style="30" bestFit="1" customWidth="1"/>
    <col min="10" max="10" width="13" style="30" bestFit="1" customWidth="1"/>
    <col min="11" max="11" width="14.125" style="30" customWidth="1"/>
    <col min="12" max="12" width="15.875" style="30" customWidth="1"/>
    <col min="13" max="13" width="14" style="30" customWidth="1"/>
    <col min="14" max="14" width="24.625" style="30" customWidth="1"/>
    <col min="15" max="15" width="10.125" style="30" customWidth="1"/>
    <col min="16" max="16384" width="9" style="30"/>
  </cols>
  <sheetData>
    <row r="1" spans="1:26" ht="42" customHeight="1" x14ac:dyDescent="0.4">
      <c r="A1" s="48" t="s">
        <v>35</v>
      </c>
      <c r="B1" s="117" t="s">
        <v>38</v>
      </c>
      <c r="C1" s="117"/>
      <c r="D1" s="117"/>
      <c r="E1" s="117"/>
      <c r="F1" s="117"/>
      <c r="G1" s="117"/>
      <c r="H1" s="117"/>
      <c r="I1" s="117"/>
      <c r="J1" s="117"/>
      <c r="K1" s="117"/>
      <c r="N1" s="32" t="s">
        <v>29</v>
      </c>
      <c r="O1" s="84" t="s">
        <v>76</v>
      </c>
      <c r="Z1" s="95" t="s">
        <v>84</v>
      </c>
    </row>
    <row r="2" spans="1:26" s="88" customFormat="1" ht="12" customHeight="1" x14ac:dyDescent="0.4">
      <c r="A2" s="16"/>
      <c r="B2" s="16"/>
      <c r="C2" s="16"/>
      <c r="D2" s="16"/>
      <c r="E2" s="16"/>
      <c r="F2" s="16"/>
      <c r="G2" s="16"/>
      <c r="H2" s="16"/>
      <c r="I2" s="16"/>
      <c r="J2" s="16"/>
      <c r="K2" s="16"/>
      <c r="L2" s="16"/>
      <c r="N2" s="17"/>
      <c r="Z2" s="95"/>
    </row>
    <row r="3" spans="1:26" ht="39" customHeight="1" x14ac:dyDescent="0.4">
      <c r="A3" s="16" t="s">
        <v>18</v>
      </c>
      <c r="B3" s="16"/>
      <c r="C3" s="16"/>
      <c r="D3" s="16"/>
      <c r="E3" s="16"/>
      <c r="F3" s="16"/>
      <c r="G3" s="16"/>
      <c r="H3" s="16"/>
      <c r="I3" s="16"/>
      <c r="J3" s="16"/>
      <c r="K3" s="16"/>
      <c r="L3" s="16"/>
      <c r="M3" s="113" t="s">
        <v>83</v>
      </c>
      <c r="N3" s="113"/>
      <c r="O3" s="91"/>
    </row>
    <row r="4" spans="1:26" s="49" customFormat="1" ht="12" customHeight="1" x14ac:dyDescent="0.4">
      <c r="A4" s="16"/>
      <c r="B4" s="16"/>
      <c r="C4" s="16"/>
      <c r="D4" s="16"/>
      <c r="E4" s="16"/>
      <c r="F4" s="16"/>
      <c r="G4" s="16"/>
      <c r="H4" s="16"/>
      <c r="I4" s="16"/>
      <c r="J4" s="16"/>
      <c r="K4" s="16"/>
      <c r="L4" s="16"/>
      <c r="N4" s="17"/>
    </row>
    <row r="5" spans="1:26" s="49" customFormat="1" ht="45" customHeight="1" x14ac:dyDescent="0.4">
      <c r="A5" s="16" t="s">
        <v>42</v>
      </c>
      <c r="B5" s="16"/>
      <c r="C5" s="16"/>
      <c r="D5" s="16"/>
      <c r="E5" s="16"/>
      <c r="F5" s="16"/>
      <c r="G5" s="16"/>
      <c r="H5" s="16"/>
      <c r="I5" s="16"/>
      <c r="J5" s="16"/>
      <c r="K5" s="16"/>
      <c r="L5" s="16"/>
      <c r="N5" s="17"/>
    </row>
    <row r="6" spans="1:26" s="49" customFormat="1" ht="23.25" customHeight="1" x14ac:dyDescent="0.4">
      <c r="A6" s="16"/>
      <c r="B6" s="16"/>
      <c r="C6" s="16"/>
      <c r="D6" s="16"/>
      <c r="E6" s="16"/>
      <c r="F6" s="16"/>
      <c r="G6" s="16"/>
      <c r="H6" s="16"/>
      <c r="I6" s="16"/>
      <c r="J6" s="16"/>
      <c r="K6" s="16"/>
      <c r="L6" s="16"/>
      <c r="N6" s="17"/>
    </row>
    <row r="7" spans="1:26" ht="24" x14ac:dyDescent="0.4">
      <c r="A7" s="18"/>
      <c r="B7" s="18"/>
      <c r="C7" s="18"/>
      <c r="D7" s="18"/>
      <c r="E7" s="18"/>
      <c r="F7" s="18"/>
      <c r="G7" s="18"/>
      <c r="H7" s="18"/>
      <c r="I7" s="18"/>
      <c r="J7" s="118" t="s">
        <v>7</v>
      </c>
      <c r="K7" s="120" t="s">
        <v>27</v>
      </c>
      <c r="L7" s="122" t="s">
        <v>8</v>
      </c>
      <c r="M7" s="122"/>
      <c r="N7" s="122"/>
    </row>
    <row r="8" spans="1:26" ht="27.75" customHeight="1" x14ac:dyDescent="0.4">
      <c r="A8" s="18"/>
      <c r="B8" s="18"/>
      <c r="C8" s="22" t="s">
        <v>0</v>
      </c>
      <c r="D8" s="22" t="s">
        <v>1</v>
      </c>
      <c r="E8" s="22" t="s">
        <v>2</v>
      </c>
      <c r="F8" s="22" t="s">
        <v>3</v>
      </c>
      <c r="G8" s="22" t="s">
        <v>4</v>
      </c>
      <c r="H8" s="22" t="s">
        <v>5</v>
      </c>
      <c r="I8" s="22" t="s">
        <v>6</v>
      </c>
      <c r="J8" s="119"/>
      <c r="K8" s="121"/>
      <c r="L8" s="122"/>
      <c r="M8" s="122"/>
      <c r="N8" s="122"/>
    </row>
    <row r="9" spans="1:26" ht="27.75" customHeight="1" x14ac:dyDescent="0.4">
      <c r="A9" s="65"/>
      <c r="B9" s="66"/>
      <c r="C9" s="19">
        <v>44535</v>
      </c>
      <c r="D9" s="19">
        <f t="shared" ref="D9:I9" si="0">C9+1</f>
        <v>44536</v>
      </c>
      <c r="E9" s="19">
        <f t="shared" si="0"/>
        <v>44537</v>
      </c>
      <c r="F9" s="19">
        <f t="shared" si="0"/>
        <v>44538</v>
      </c>
      <c r="G9" s="19">
        <f t="shared" si="0"/>
        <v>44539</v>
      </c>
      <c r="H9" s="19">
        <f t="shared" si="0"/>
        <v>44540</v>
      </c>
      <c r="I9" s="19">
        <f t="shared" si="0"/>
        <v>44541</v>
      </c>
      <c r="J9" s="21"/>
      <c r="K9" s="21"/>
      <c r="L9" s="104"/>
      <c r="M9" s="104"/>
      <c r="N9" s="104"/>
      <c r="O9" s="7"/>
    </row>
    <row r="10" spans="1:26" ht="27" customHeight="1" x14ac:dyDescent="0.4">
      <c r="A10" s="33" t="s">
        <v>39</v>
      </c>
      <c r="B10" s="61" t="s">
        <v>47</v>
      </c>
      <c r="C10" s="94"/>
      <c r="D10" s="94"/>
      <c r="E10" s="94"/>
      <c r="F10" s="94"/>
      <c r="G10" s="94"/>
      <c r="H10" s="94"/>
      <c r="I10" s="94"/>
      <c r="J10" s="123">
        <f>SUM(C10:I10)+SUM(C11:I11)</f>
        <v>0</v>
      </c>
      <c r="K10" s="125" t="str">
        <f>IF(J10&lt;100,"100回未満",IF(J10&lt;150,"100回以上","150回以上"))</f>
        <v>100回未満</v>
      </c>
      <c r="L10" s="104"/>
      <c r="M10" s="104"/>
      <c r="N10" s="104"/>
      <c r="O10" s="7" t="str">
        <f>IF(J10&lt;100,IF(OR(J10="100回以上",K10="150回以上"),"エラー。接種回数と回数区分が一致しません",""),IF(J10&lt;150,IF(OR(J10="100回未満",K10="150回以上"),"エラー。接種回数と回数区分が一致しません",""),IF(K10="100回未満","エラー。接種回数と回数区分が一致しません","")))</f>
        <v/>
      </c>
    </row>
    <row r="11" spans="1:26" s="55" customFormat="1" ht="27" customHeight="1" x14ac:dyDescent="0.4">
      <c r="A11" s="33" t="s">
        <v>39</v>
      </c>
      <c r="B11" s="61" t="s">
        <v>48</v>
      </c>
      <c r="C11" s="94"/>
      <c r="D11" s="94"/>
      <c r="E11" s="94"/>
      <c r="F11" s="94"/>
      <c r="G11" s="94"/>
      <c r="H11" s="94"/>
      <c r="I11" s="94"/>
      <c r="J11" s="124"/>
      <c r="K11" s="126"/>
      <c r="L11" s="104"/>
      <c r="M11" s="104"/>
      <c r="N11" s="104"/>
      <c r="O11" s="7"/>
    </row>
    <row r="12" spans="1:26" s="55" customFormat="1" ht="27" hidden="1" customHeight="1" x14ac:dyDescent="0.4">
      <c r="A12" s="33"/>
      <c r="B12" s="61"/>
      <c r="C12" s="90">
        <f t="shared" ref="C12:F12" si="1">C10+C11</f>
        <v>0</v>
      </c>
      <c r="D12" s="90">
        <f t="shared" si="1"/>
        <v>0</v>
      </c>
      <c r="E12" s="90">
        <f t="shared" si="1"/>
        <v>0</v>
      </c>
      <c r="F12" s="90">
        <f t="shared" si="1"/>
        <v>0</v>
      </c>
      <c r="G12" s="90">
        <f>G10+G11</f>
        <v>0</v>
      </c>
      <c r="H12" s="90">
        <f>H10+H11</f>
        <v>0</v>
      </c>
      <c r="I12" s="90">
        <f>I10+I11</f>
        <v>0</v>
      </c>
      <c r="J12" s="20"/>
      <c r="K12" s="21"/>
      <c r="L12" s="107"/>
      <c r="M12" s="108"/>
      <c r="N12" s="109"/>
      <c r="O12" s="7"/>
    </row>
    <row r="13" spans="1:26" ht="27" hidden="1" customHeight="1" x14ac:dyDescent="0.4">
      <c r="A13" s="33" t="s">
        <v>40</v>
      </c>
      <c r="B13" s="62"/>
      <c r="C13" s="94"/>
      <c r="D13" s="94"/>
      <c r="E13" s="94"/>
      <c r="F13" s="94"/>
      <c r="G13" s="94"/>
      <c r="H13" s="94"/>
      <c r="I13" s="94"/>
      <c r="J13" s="20">
        <f>SUM(C13:I13)</f>
        <v>0</v>
      </c>
      <c r="K13" s="21"/>
      <c r="L13" s="104"/>
      <c r="M13" s="104"/>
      <c r="N13" s="104"/>
      <c r="O13" s="7"/>
    </row>
    <row r="14" spans="1:26" ht="27" hidden="1" customHeight="1" x14ac:dyDescent="0.4">
      <c r="A14" s="33" t="s">
        <v>41</v>
      </c>
      <c r="B14" s="61" t="s">
        <v>47</v>
      </c>
      <c r="C14" s="94"/>
      <c r="D14" s="94"/>
      <c r="E14" s="94"/>
      <c r="F14" s="94"/>
      <c r="G14" s="94"/>
      <c r="H14" s="94"/>
      <c r="I14" s="94"/>
      <c r="J14" s="123">
        <f>SUM(C14:I14)+SUM(C15:I15)</f>
        <v>0</v>
      </c>
      <c r="K14" s="21"/>
      <c r="L14" s="104"/>
      <c r="M14" s="104"/>
      <c r="N14" s="104"/>
      <c r="O14" s="7"/>
    </row>
    <row r="15" spans="1:26" s="55" customFormat="1" ht="27" hidden="1" customHeight="1" x14ac:dyDescent="0.4">
      <c r="A15" s="60" t="s">
        <v>41</v>
      </c>
      <c r="B15" s="61" t="s">
        <v>48</v>
      </c>
      <c r="C15" s="94"/>
      <c r="D15" s="94"/>
      <c r="E15" s="94"/>
      <c r="F15" s="94"/>
      <c r="G15" s="94"/>
      <c r="H15" s="94"/>
      <c r="I15" s="94"/>
      <c r="J15" s="124"/>
      <c r="K15" s="21"/>
      <c r="L15" s="104"/>
      <c r="M15" s="104"/>
      <c r="N15" s="104"/>
    </row>
    <row r="16" spans="1:26" ht="27" customHeight="1" x14ac:dyDescent="0.4">
      <c r="A16" s="23"/>
      <c r="B16" s="23"/>
      <c r="C16" s="19">
        <f>I9+1</f>
        <v>44542</v>
      </c>
      <c r="D16" s="19">
        <f t="shared" ref="D16:I16" si="2">C16+1</f>
        <v>44543</v>
      </c>
      <c r="E16" s="19">
        <f t="shared" si="2"/>
        <v>44544</v>
      </c>
      <c r="F16" s="19">
        <f t="shared" si="2"/>
        <v>44545</v>
      </c>
      <c r="G16" s="19">
        <f t="shared" si="2"/>
        <v>44546</v>
      </c>
      <c r="H16" s="19">
        <f t="shared" si="2"/>
        <v>44547</v>
      </c>
      <c r="I16" s="19">
        <f t="shared" si="2"/>
        <v>44548</v>
      </c>
      <c r="J16" s="21"/>
      <c r="K16" s="21"/>
      <c r="L16" s="104"/>
      <c r="M16" s="104"/>
      <c r="N16" s="104"/>
      <c r="O16" s="7"/>
    </row>
    <row r="17" spans="1:15" ht="27" customHeight="1" x14ac:dyDescent="0.4">
      <c r="A17" s="33" t="s">
        <v>39</v>
      </c>
      <c r="B17" s="61" t="s">
        <v>47</v>
      </c>
      <c r="C17" s="94"/>
      <c r="D17" s="94"/>
      <c r="E17" s="94"/>
      <c r="F17" s="94"/>
      <c r="G17" s="94"/>
      <c r="H17" s="94"/>
      <c r="I17" s="94"/>
      <c r="J17" s="105">
        <f>SUM(C17:I18)</f>
        <v>0</v>
      </c>
      <c r="K17" s="125" t="str">
        <f>IF(J17&lt;100,"100回未満",IF(J17&lt;150,"100回以上","150回以上"))</f>
        <v>100回未満</v>
      </c>
      <c r="L17" s="104"/>
      <c r="M17" s="104"/>
      <c r="N17" s="104"/>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s="55" customFormat="1" ht="27" customHeight="1" x14ac:dyDescent="0.4">
      <c r="A18" s="33" t="s">
        <v>39</v>
      </c>
      <c r="B18" s="61" t="s">
        <v>48</v>
      </c>
      <c r="C18" s="94"/>
      <c r="D18" s="94"/>
      <c r="E18" s="94"/>
      <c r="F18" s="94"/>
      <c r="G18" s="94"/>
      <c r="H18" s="94"/>
      <c r="I18" s="94"/>
      <c r="J18" s="106"/>
      <c r="K18" s="126"/>
      <c r="L18" s="104"/>
      <c r="M18" s="104"/>
      <c r="N18" s="104"/>
      <c r="O18" s="7"/>
    </row>
    <row r="19" spans="1:15" s="55" customFormat="1" ht="27" hidden="1" customHeight="1" x14ac:dyDescent="0.4">
      <c r="A19" s="33"/>
      <c r="B19" s="61"/>
      <c r="C19" s="90">
        <f t="shared" ref="C19:I19" si="3">C17+C18</f>
        <v>0</v>
      </c>
      <c r="D19" s="90">
        <f t="shared" si="3"/>
        <v>0</v>
      </c>
      <c r="E19" s="90">
        <f t="shared" si="3"/>
        <v>0</v>
      </c>
      <c r="F19" s="90">
        <f t="shared" si="3"/>
        <v>0</v>
      </c>
      <c r="G19" s="90">
        <f t="shared" si="3"/>
        <v>0</v>
      </c>
      <c r="H19" s="90">
        <f t="shared" si="3"/>
        <v>0</v>
      </c>
      <c r="I19" s="90">
        <f t="shared" si="3"/>
        <v>0</v>
      </c>
      <c r="J19" s="20"/>
      <c r="K19" s="21"/>
      <c r="L19" s="107"/>
      <c r="M19" s="108"/>
      <c r="N19" s="109"/>
      <c r="O19" s="7"/>
    </row>
    <row r="20" spans="1:15" ht="27" hidden="1" customHeight="1" x14ac:dyDescent="0.4">
      <c r="A20" s="33" t="s">
        <v>40</v>
      </c>
      <c r="B20" s="62"/>
      <c r="C20" s="94"/>
      <c r="D20" s="94"/>
      <c r="E20" s="94"/>
      <c r="F20" s="94"/>
      <c r="G20" s="94"/>
      <c r="H20" s="94"/>
      <c r="I20" s="94"/>
      <c r="J20" s="20">
        <f>SUM(C20:I20)</f>
        <v>0</v>
      </c>
      <c r="K20" s="21"/>
      <c r="L20" s="104"/>
      <c r="M20" s="104"/>
      <c r="N20" s="104"/>
      <c r="O20" s="7"/>
    </row>
    <row r="21" spans="1:15" ht="27" hidden="1" customHeight="1" x14ac:dyDescent="0.4">
      <c r="A21" s="33" t="s">
        <v>41</v>
      </c>
      <c r="B21" s="61" t="s">
        <v>47</v>
      </c>
      <c r="C21" s="94"/>
      <c r="D21" s="94"/>
      <c r="E21" s="94"/>
      <c r="F21" s="94"/>
      <c r="G21" s="94"/>
      <c r="H21" s="94"/>
      <c r="I21" s="94"/>
      <c r="J21" s="105">
        <f>SUM(C21:I22)</f>
        <v>0</v>
      </c>
      <c r="K21" s="21"/>
      <c r="L21" s="104"/>
      <c r="M21" s="104"/>
      <c r="N21" s="104"/>
      <c r="O21" s="7"/>
    </row>
    <row r="22" spans="1:15" s="55" customFormat="1" ht="27" hidden="1" customHeight="1" x14ac:dyDescent="0.4">
      <c r="A22" s="60" t="s">
        <v>41</v>
      </c>
      <c r="B22" s="61" t="s">
        <v>48</v>
      </c>
      <c r="C22" s="94"/>
      <c r="D22" s="94"/>
      <c r="E22" s="94"/>
      <c r="F22" s="94"/>
      <c r="G22" s="94"/>
      <c r="H22" s="94"/>
      <c r="I22" s="94"/>
      <c r="J22" s="106"/>
      <c r="K22" s="63"/>
      <c r="L22" s="107"/>
      <c r="M22" s="108"/>
      <c r="N22" s="109"/>
      <c r="O22" s="7"/>
    </row>
    <row r="23" spans="1:15" ht="27" customHeight="1" x14ac:dyDescent="0.4">
      <c r="A23" s="23"/>
      <c r="B23" s="23"/>
      <c r="C23" s="19">
        <f>I16+1</f>
        <v>44549</v>
      </c>
      <c r="D23" s="19">
        <f t="shared" ref="D23:I23" si="4">C23+1</f>
        <v>44550</v>
      </c>
      <c r="E23" s="19">
        <f t="shared" si="4"/>
        <v>44551</v>
      </c>
      <c r="F23" s="19">
        <f t="shared" si="4"/>
        <v>44552</v>
      </c>
      <c r="G23" s="19">
        <f t="shared" si="4"/>
        <v>44553</v>
      </c>
      <c r="H23" s="19">
        <f t="shared" si="4"/>
        <v>44554</v>
      </c>
      <c r="I23" s="19">
        <f t="shared" si="4"/>
        <v>44555</v>
      </c>
      <c r="J23" s="21"/>
      <c r="K23" s="21"/>
      <c r="L23" s="104"/>
      <c r="M23" s="104"/>
      <c r="N23" s="104"/>
      <c r="O23" s="7"/>
    </row>
    <row r="24" spans="1:15" ht="27" customHeight="1" x14ac:dyDescent="0.4">
      <c r="A24" s="33" t="s">
        <v>39</v>
      </c>
      <c r="B24" s="61" t="s">
        <v>47</v>
      </c>
      <c r="C24" s="94"/>
      <c r="D24" s="94"/>
      <c r="E24" s="94"/>
      <c r="F24" s="94"/>
      <c r="G24" s="94"/>
      <c r="H24" s="94"/>
      <c r="I24" s="94"/>
      <c r="J24" s="105">
        <f>SUM(C24:I25)</f>
        <v>0</v>
      </c>
      <c r="K24" s="125" t="str">
        <f>IF(J24&lt;100,"100回未満",IF(J24&lt;150,"100回以上","150回以上"))</f>
        <v>100回未満</v>
      </c>
      <c r="L24" s="104"/>
      <c r="M24" s="104"/>
      <c r="N24" s="104"/>
      <c r="O24" s="7" t="str">
        <f>IF(J24&lt;100,IF(OR(J24="100回以上",K24="150回以上"),"エラー。接種回数と回数区分が一致しません",""),IF(J24&lt;150,IF(OR(J24="100回未満",K24="150回以上"),"エラー。接種回数と回数区分が一致しません",""),IF(K24="100回未満","エラー。接種回数と回数区分が一致しません","")))</f>
        <v/>
      </c>
    </row>
    <row r="25" spans="1:15" s="55" customFormat="1" ht="27" customHeight="1" x14ac:dyDescent="0.4">
      <c r="A25" s="33" t="s">
        <v>39</v>
      </c>
      <c r="B25" s="61" t="s">
        <v>48</v>
      </c>
      <c r="C25" s="94"/>
      <c r="D25" s="94"/>
      <c r="E25" s="94"/>
      <c r="F25" s="94"/>
      <c r="G25" s="94"/>
      <c r="H25" s="94"/>
      <c r="I25" s="94"/>
      <c r="J25" s="106"/>
      <c r="K25" s="126"/>
      <c r="L25" s="104"/>
      <c r="M25" s="104"/>
      <c r="N25" s="104"/>
      <c r="O25" s="7"/>
    </row>
    <row r="26" spans="1:15" s="55" customFormat="1" ht="27" hidden="1" customHeight="1" x14ac:dyDescent="0.4">
      <c r="A26" s="33"/>
      <c r="B26" s="61"/>
      <c r="C26" s="90">
        <f t="shared" ref="C26" si="5">C24+C25</f>
        <v>0</v>
      </c>
      <c r="D26" s="90">
        <f t="shared" ref="D26" si="6">D24+D25</f>
        <v>0</v>
      </c>
      <c r="E26" s="90">
        <f t="shared" ref="E26" si="7">E24+E25</f>
        <v>0</v>
      </c>
      <c r="F26" s="90">
        <f t="shared" ref="F26" si="8">F24+F25</f>
        <v>0</v>
      </c>
      <c r="G26" s="90">
        <f t="shared" ref="G26" si="9">G24+G25</f>
        <v>0</v>
      </c>
      <c r="H26" s="90">
        <f t="shared" ref="H26" si="10">H24+H25</f>
        <v>0</v>
      </c>
      <c r="I26" s="90">
        <f t="shared" ref="I26" si="11">I24+I25</f>
        <v>0</v>
      </c>
      <c r="J26" s="20"/>
      <c r="K26" s="21"/>
      <c r="L26" s="107"/>
      <c r="M26" s="108"/>
      <c r="N26" s="109"/>
      <c r="O26" s="7"/>
    </row>
    <row r="27" spans="1:15" ht="27" hidden="1" customHeight="1" x14ac:dyDescent="0.4">
      <c r="A27" s="33" t="s">
        <v>40</v>
      </c>
      <c r="B27" s="62"/>
      <c r="C27" s="94"/>
      <c r="D27" s="94"/>
      <c r="E27" s="94"/>
      <c r="F27" s="94"/>
      <c r="G27" s="94"/>
      <c r="H27" s="94"/>
      <c r="I27" s="94"/>
      <c r="J27" s="20">
        <f>SUM(C27:I27)</f>
        <v>0</v>
      </c>
      <c r="K27" s="21"/>
      <c r="L27" s="104"/>
      <c r="M27" s="104"/>
      <c r="N27" s="104"/>
      <c r="O27" s="7"/>
    </row>
    <row r="28" spans="1:15" ht="27" hidden="1" customHeight="1" x14ac:dyDescent="0.4">
      <c r="A28" s="33" t="s">
        <v>41</v>
      </c>
      <c r="B28" s="61" t="s">
        <v>47</v>
      </c>
      <c r="C28" s="94"/>
      <c r="D28" s="94"/>
      <c r="E28" s="94"/>
      <c r="F28" s="94"/>
      <c r="G28" s="94"/>
      <c r="H28" s="94"/>
      <c r="I28" s="94"/>
      <c r="J28" s="105">
        <f>SUM(C28:I29)</f>
        <v>0</v>
      </c>
      <c r="K28" s="21"/>
      <c r="L28" s="104"/>
      <c r="M28" s="104"/>
      <c r="N28" s="104"/>
      <c r="O28" s="7"/>
    </row>
    <row r="29" spans="1:15" s="55" customFormat="1" ht="27" hidden="1" customHeight="1" x14ac:dyDescent="0.4">
      <c r="A29" s="60" t="s">
        <v>41</v>
      </c>
      <c r="B29" s="61" t="s">
        <v>48</v>
      </c>
      <c r="C29" s="94"/>
      <c r="D29" s="94"/>
      <c r="E29" s="94"/>
      <c r="F29" s="94"/>
      <c r="G29" s="94"/>
      <c r="H29" s="94"/>
      <c r="I29" s="94"/>
      <c r="J29" s="106"/>
      <c r="K29" s="63"/>
      <c r="L29" s="104"/>
      <c r="M29" s="104"/>
      <c r="N29" s="104"/>
      <c r="O29" s="7"/>
    </row>
    <row r="30" spans="1:15" ht="27" customHeight="1" x14ac:dyDescent="0.4">
      <c r="A30" s="23"/>
      <c r="B30" s="23"/>
      <c r="C30" s="19">
        <f>I23+1</f>
        <v>44556</v>
      </c>
      <c r="D30" s="19">
        <f t="shared" ref="D30:I30" si="12">C30+1</f>
        <v>44557</v>
      </c>
      <c r="E30" s="19">
        <f t="shared" si="12"/>
        <v>44558</v>
      </c>
      <c r="F30" s="19">
        <f t="shared" si="12"/>
        <v>44559</v>
      </c>
      <c r="G30" s="19">
        <f t="shared" si="12"/>
        <v>44560</v>
      </c>
      <c r="H30" s="19">
        <f t="shared" si="12"/>
        <v>44561</v>
      </c>
      <c r="I30" s="19">
        <f t="shared" si="12"/>
        <v>44562</v>
      </c>
      <c r="J30" s="21"/>
      <c r="K30" s="21"/>
      <c r="L30" s="104"/>
      <c r="M30" s="104"/>
      <c r="N30" s="104"/>
      <c r="O30" s="7"/>
    </row>
    <row r="31" spans="1:15" ht="27" customHeight="1" x14ac:dyDescent="0.4">
      <c r="A31" s="33" t="s">
        <v>39</v>
      </c>
      <c r="B31" s="61" t="s">
        <v>47</v>
      </c>
      <c r="C31" s="94"/>
      <c r="D31" s="94"/>
      <c r="E31" s="94"/>
      <c r="F31" s="94"/>
      <c r="G31" s="94"/>
      <c r="H31" s="94"/>
      <c r="I31" s="94"/>
      <c r="J31" s="105">
        <f>SUM(C31:I32)</f>
        <v>0</v>
      </c>
      <c r="K31" s="125" t="str">
        <f>IF(J31&lt;100,"100回未満",IF(J31&lt;150,"100回以上","150回以上"))</f>
        <v>100回未満</v>
      </c>
      <c r="L31" s="104"/>
      <c r="M31" s="104"/>
      <c r="N31" s="104"/>
      <c r="O31" s="7" t="str">
        <f>IF(J31&lt;100,IF(OR(J31="100回以上",K31="150回以上"),"エラー。接種回数と回数区分が一致しません",""),IF(J31&lt;150,IF(OR(J31="100回未満",K31="150回以上"),"エラー。接種回数と回数区分が一致しません",""),IF(K31="100回未満","エラー。接種回数と回数区分が一致しません","")))</f>
        <v/>
      </c>
    </row>
    <row r="32" spans="1:15" s="55" customFormat="1" ht="27" customHeight="1" x14ac:dyDescent="0.4">
      <c r="A32" s="33" t="s">
        <v>39</v>
      </c>
      <c r="B32" s="61" t="s">
        <v>48</v>
      </c>
      <c r="C32" s="94"/>
      <c r="D32" s="94"/>
      <c r="E32" s="94"/>
      <c r="F32" s="94"/>
      <c r="G32" s="94"/>
      <c r="H32" s="94"/>
      <c r="I32" s="94"/>
      <c r="J32" s="106"/>
      <c r="K32" s="126"/>
      <c r="L32" s="104"/>
      <c r="M32" s="104"/>
      <c r="N32" s="104"/>
      <c r="O32" s="7"/>
    </row>
    <row r="33" spans="1:15" s="55" customFormat="1" ht="27" hidden="1" customHeight="1" x14ac:dyDescent="0.4">
      <c r="A33" s="33"/>
      <c r="B33" s="61"/>
      <c r="C33" s="90">
        <f t="shared" ref="C33" si="13">C31+C32</f>
        <v>0</v>
      </c>
      <c r="D33" s="90">
        <f t="shared" ref="D33" si="14">D31+D32</f>
        <v>0</v>
      </c>
      <c r="E33" s="90">
        <f t="shared" ref="E33" si="15">E31+E32</f>
        <v>0</v>
      </c>
      <c r="F33" s="90">
        <f t="shared" ref="F33" si="16">F31+F32</f>
        <v>0</v>
      </c>
      <c r="G33" s="90">
        <f t="shared" ref="G33" si="17">G31+G32</f>
        <v>0</v>
      </c>
      <c r="H33" s="90">
        <f t="shared" ref="H33" si="18">H31+H32</f>
        <v>0</v>
      </c>
      <c r="I33" s="90">
        <f t="shared" ref="I33" si="19">I31+I32</f>
        <v>0</v>
      </c>
      <c r="J33" s="20"/>
      <c r="K33" s="21"/>
      <c r="L33" s="107"/>
      <c r="M33" s="108"/>
      <c r="N33" s="109"/>
      <c r="O33" s="7"/>
    </row>
    <row r="34" spans="1:15" ht="27" hidden="1" customHeight="1" x14ac:dyDescent="0.4">
      <c r="A34" s="33" t="s">
        <v>40</v>
      </c>
      <c r="B34" s="62"/>
      <c r="C34" s="94"/>
      <c r="D34" s="94"/>
      <c r="E34" s="94"/>
      <c r="F34" s="94"/>
      <c r="G34" s="94"/>
      <c r="H34" s="94"/>
      <c r="I34" s="94"/>
      <c r="J34" s="20">
        <f>SUM(C34:I34)</f>
        <v>0</v>
      </c>
      <c r="K34" s="21"/>
      <c r="L34" s="104"/>
      <c r="M34" s="104"/>
      <c r="N34" s="104"/>
      <c r="O34" s="7"/>
    </row>
    <row r="35" spans="1:15" ht="27" hidden="1" customHeight="1" x14ac:dyDescent="0.4">
      <c r="A35" s="33" t="s">
        <v>41</v>
      </c>
      <c r="B35" s="61" t="s">
        <v>47</v>
      </c>
      <c r="C35" s="94"/>
      <c r="D35" s="94"/>
      <c r="E35" s="94"/>
      <c r="F35" s="94"/>
      <c r="G35" s="94"/>
      <c r="H35" s="94"/>
      <c r="I35" s="94"/>
      <c r="J35" s="105">
        <f>SUM(C35:I36)</f>
        <v>0</v>
      </c>
      <c r="K35" s="21"/>
      <c r="L35" s="104"/>
      <c r="M35" s="104"/>
      <c r="N35" s="104"/>
      <c r="O35" s="7"/>
    </row>
    <row r="36" spans="1:15" s="55" customFormat="1" ht="27" hidden="1" customHeight="1" x14ac:dyDescent="0.4">
      <c r="A36" s="60" t="s">
        <v>41</v>
      </c>
      <c r="B36" s="61" t="s">
        <v>48</v>
      </c>
      <c r="C36" s="94"/>
      <c r="D36" s="94"/>
      <c r="E36" s="94"/>
      <c r="F36" s="94"/>
      <c r="G36" s="94"/>
      <c r="H36" s="94"/>
      <c r="I36" s="94"/>
      <c r="J36" s="106"/>
      <c r="K36" s="63"/>
      <c r="L36" s="104"/>
      <c r="M36" s="104"/>
      <c r="N36" s="104"/>
      <c r="O36" s="7"/>
    </row>
    <row r="37" spans="1:15" ht="27" customHeight="1" x14ac:dyDescent="0.4">
      <c r="A37" s="23"/>
      <c r="B37" s="23"/>
      <c r="C37" s="19">
        <f>I30+1</f>
        <v>44563</v>
      </c>
      <c r="D37" s="19">
        <f t="shared" ref="D37:I37" si="20">C37+1</f>
        <v>44564</v>
      </c>
      <c r="E37" s="19">
        <f t="shared" si="20"/>
        <v>44565</v>
      </c>
      <c r="F37" s="19">
        <f t="shared" si="20"/>
        <v>44566</v>
      </c>
      <c r="G37" s="19">
        <f t="shared" si="20"/>
        <v>44567</v>
      </c>
      <c r="H37" s="19">
        <f t="shared" si="20"/>
        <v>44568</v>
      </c>
      <c r="I37" s="19">
        <f t="shared" si="20"/>
        <v>44569</v>
      </c>
      <c r="J37" s="21"/>
      <c r="K37" s="21"/>
      <c r="L37" s="104"/>
      <c r="M37" s="104"/>
      <c r="N37" s="104"/>
      <c r="O37" s="7"/>
    </row>
    <row r="38" spans="1:15" ht="27" customHeight="1" x14ac:dyDescent="0.4">
      <c r="A38" s="33" t="s">
        <v>39</v>
      </c>
      <c r="B38" s="61" t="s">
        <v>47</v>
      </c>
      <c r="C38" s="94"/>
      <c r="D38" s="94"/>
      <c r="E38" s="94"/>
      <c r="F38" s="94"/>
      <c r="G38" s="94"/>
      <c r="H38" s="94"/>
      <c r="I38" s="94"/>
      <c r="J38" s="105">
        <f>SUM(C38:I39)</f>
        <v>0</v>
      </c>
      <c r="K38" s="125" t="str">
        <f>IF(J38&lt;100,"100回未満",IF(J38&lt;150,"100回以上","150回以上"))</f>
        <v>100回未満</v>
      </c>
      <c r="L38" s="104"/>
      <c r="M38" s="104"/>
      <c r="N38" s="104"/>
      <c r="O38" s="7" t="str">
        <f>IF(J38&lt;100,IF(OR(J38="100回以上",K38="150回以上"),"エラー。接種回数と回数区分が一致しません",""),IF(J38&lt;150,IF(OR(J38="100回未満",K38="150回以上"),"エラー。接種回数と回数区分が一致しません",""),IF(K38="100回未満","エラー。接種回数と回数区分が一致しません","")))</f>
        <v/>
      </c>
    </row>
    <row r="39" spans="1:15" s="55" customFormat="1" ht="27" customHeight="1" x14ac:dyDescent="0.4">
      <c r="A39" s="33" t="s">
        <v>39</v>
      </c>
      <c r="B39" s="61" t="s">
        <v>48</v>
      </c>
      <c r="C39" s="94"/>
      <c r="D39" s="94"/>
      <c r="E39" s="94"/>
      <c r="F39" s="94"/>
      <c r="G39" s="94"/>
      <c r="H39" s="94"/>
      <c r="I39" s="94"/>
      <c r="J39" s="106"/>
      <c r="K39" s="126"/>
      <c r="L39" s="104"/>
      <c r="M39" s="104"/>
      <c r="N39" s="104"/>
      <c r="O39" s="7"/>
    </row>
    <row r="40" spans="1:15" s="55" customFormat="1" ht="27" hidden="1" customHeight="1" x14ac:dyDescent="0.4">
      <c r="A40" s="33"/>
      <c r="B40" s="61"/>
      <c r="C40" s="90">
        <f t="shared" ref="C40" si="21">C38+C39</f>
        <v>0</v>
      </c>
      <c r="D40" s="90">
        <f t="shared" ref="D40" si="22">D38+D39</f>
        <v>0</v>
      </c>
      <c r="E40" s="90">
        <f t="shared" ref="E40" si="23">E38+E39</f>
        <v>0</v>
      </c>
      <c r="F40" s="90">
        <f t="shared" ref="F40" si="24">F38+F39</f>
        <v>0</v>
      </c>
      <c r="G40" s="90">
        <f t="shared" ref="G40" si="25">G38+G39</f>
        <v>0</v>
      </c>
      <c r="H40" s="90">
        <f t="shared" ref="H40" si="26">H38+H39</f>
        <v>0</v>
      </c>
      <c r="I40" s="90">
        <f t="shared" ref="I40" si="27">I38+I39</f>
        <v>0</v>
      </c>
      <c r="J40" s="20"/>
      <c r="K40" s="21"/>
      <c r="L40" s="107"/>
      <c r="M40" s="108"/>
      <c r="N40" s="109"/>
      <c r="O40" s="7"/>
    </row>
    <row r="41" spans="1:15" ht="27" hidden="1" customHeight="1" x14ac:dyDescent="0.4">
      <c r="A41" s="33" t="s">
        <v>40</v>
      </c>
      <c r="B41" s="62"/>
      <c r="C41" s="94"/>
      <c r="D41" s="94"/>
      <c r="E41" s="94"/>
      <c r="F41" s="94"/>
      <c r="G41" s="94"/>
      <c r="H41" s="94"/>
      <c r="I41" s="94"/>
      <c r="J41" s="20">
        <f>SUM(C41:I41)</f>
        <v>0</v>
      </c>
      <c r="K41" s="21"/>
      <c r="L41" s="104"/>
      <c r="M41" s="104"/>
      <c r="N41" s="104"/>
      <c r="O41" s="7"/>
    </row>
    <row r="42" spans="1:15" ht="27" hidden="1" customHeight="1" x14ac:dyDescent="0.4">
      <c r="A42" s="33" t="s">
        <v>41</v>
      </c>
      <c r="B42" s="61" t="s">
        <v>47</v>
      </c>
      <c r="C42" s="94"/>
      <c r="D42" s="94"/>
      <c r="E42" s="94"/>
      <c r="F42" s="94"/>
      <c r="G42" s="94"/>
      <c r="H42" s="94"/>
      <c r="I42" s="94"/>
      <c r="J42" s="105">
        <f>SUM(C42:I43)</f>
        <v>0</v>
      </c>
      <c r="K42" s="21"/>
      <c r="L42" s="104"/>
      <c r="M42" s="104"/>
      <c r="N42" s="104"/>
      <c r="O42" s="7"/>
    </row>
    <row r="43" spans="1:15" s="55" customFormat="1" ht="27" hidden="1" customHeight="1" x14ac:dyDescent="0.4">
      <c r="A43" s="60" t="s">
        <v>41</v>
      </c>
      <c r="B43" s="61" t="s">
        <v>48</v>
      </c>
      <c r="C43" s="94"/>
      <c r="D43" s="94"/>
      <c r="E43" s="94"/>
      <c r="F43" s="94"/>
      <c r="G43" s="94"/>
      <c r="H43" s="94"/>
      <c r="I43" s="94"/>
      <c r="J43" s="106"/>
      <c r="K43" s="63"/>
      <c r="L43" s="104"/>
      <c r="M43" s="104"/>
      <c r="N43" s="104"/>
      <c r="O43" s="7"/>
    </row>
    <row r="44" spans="1:15" ht="27" customHeight="1" x14ac:dyDescent="0.4">
      <c r="A44" s="23"/>
      <c r="B44" s="23"/>
      <c r="C44" s="19">
        <f>I37+1</f>
        <v>44570</v>
      </c>
      <c r="D44" s="19">
        <f t="shared" ref="D44:I44" si="28">C44+1</f>
        <v>44571</v>
      </c>
      <c r="E44" s="19">
        <f t="shared" si="28"/>
        <v>44572</v>
      </c>
      <c r="F44" s="19">
        <f t="shared" si="28"/>
        <v>44573</v>
      </c>
      <c r="G44" s="19">
        <f t="shared" si="28"/>
        <v>44574</v>
      </c>
      <c r="H44" s="19">
        <f t="shared" si="28"/>
        <v>44575</v>
      </c>
      <c r="I44" s="19">
        <f t="shared" si="28"/>
        <v>44576</v>
      </c>
      <c r="J44" s="21"/>
      <c r="K44" s="21"/>
      <c r="L44" s="104"/>
      <c r="M44" s="104"/>
      <c r="N44" s="104"/>
      <c r="O44" s="7"/>
    </row>
    <row r="45" spans="1:15" ht="27" customHeight="1" x14ac:dyDescent="0.4">
      <c r="A45" s="33" t="s">
        <v>39</v>
      </c>
      <c r="B45" s="61" t="s">
        <v>47</v>
      </c>
      <c r="C45" s="94"/>
      <c r="D45" s="94"/>
      <c r="E45" s="94"/>
      <c r="F45" s="94"/>
      <c r="G45" s="94"/>
      <c r="H45" s="94"/>
      <c r="I45" s="94"/>
      <c r="J45" s="105">
        <f>SUM(C45:I46)</f>
        <v>0</v>
      </c>
      <c r="K45" s="125" t="str">
        <f>IF(J45&lt;100,"100回未満",IF(J45&lt;150,"100回以上","150回以上"))</f>
        <v>100回未満</v>
      </c>
      <c r="L45" s="104"/>
      <c r="M45" s="104"/>
      <c r="N45" s="104"/>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s="55" customFormat="1" ht="27" customHeight="1" x14ac:dyDescent="0.4">
      <c r="A46" s="33" t="s">
        <v>39</v>
      </c>
      <c r="B46" s="61" t="s">
        <v>48</v>
      </c>
      <c r="C46" s="94"/>
      <c r="D46" s="94"/>
      <c r="E46" s="94"/>
      <c r="F46" s="94"/>
      <c r="G46" s="94"/>
      <c r="H46" s="94"/>
      <c r="I46" s="94"/>
      <c r="J46" s="106"/>
      <c r="K46" s="126"/>
      <c r="L46" s="104"/>
      <c r="M46" s="104"/>
      <c r="N46" s="104"/>
      <c r="O46" s="7"/>
    </row>
    <row r="47" spans="1:15" s="55" customFormat="1" ht="27" hidden="1" customHeight="1" x14ac:dyDescent="0.4">
      <c r="A47" s="33"/>
      <c r="B47" s="61"/>
      <c r="C47" s="90">
        <f t="shared" ref="C47" si="29">C45+C46</f>
        <v>0</v>
      </c>
      <c r="D47" s="90">
        <f t="shared" ref="D47" si="30">D45+D46</f>
        <v>0</v>
      </c>
      <c r="E47" s="90">
        <f t="shared" ref="E47" si="31">E45+E46</f>
        <v>0</v>
      </c>
      <c r="F47" s="90">
        <f t="shared" ref="F47" si="32">F45+F46</f>
        <v>0</v>
      </c>
      <c r="G47" s="90">
        <f t="shared" ref="G47" si="33">G45+G46</f>
        <v>0</v>
      </c>
      <c r="H47" s="90">
        <f t="shared" ref="H47" si="34">H45+H46</f>
        <v>0</v>
      </c>
      <c r="I47" s="90">
        <f t="shared" ref="I47" si="35">I45+I46</f>
        <v>0</v>
      </c>
      <c r="J47" s="20"/>
      <c r="K47" s="21"/>
      <c r="L47" s="107"/>
      <c r="M47" s="108"/>
      <c r="N47" s="109"/>
      <c r="O47" s="7"/>
    </row>
    <row r="48" spans="1:15" ht="27" hidden="1" customHeight="1" x14ac:dyDescent="0.4">
      <c r="A48" s="33" t="s">
        <v>40</v>
      </c>
      <c r="B48" s="62"/>
      <c r="C48" s="94"/>
      <c r="D48" s="94"/>
      <c r="E48" s="94"/>
      <c r="F48" s="94"/>
      <c r="G48" s="94"/>
      <c r="H48" s="94"/>
      <c r="I48" s="94"/>
      <c r="J48" s="20">
        <f>SUM(C48:I48)</f>
        <v>0</v>
      </c>
      <c r="K48" s="21"/>
      <c r="L48" s="104"/>
      <c r="M48" s="104"/>
      <c r="N48" s="104"/>
      <c r="O48" s="7"/>
    </row>
    <row r="49" spans="1:15" ht="27" hidden="1" customHeight="1" x14ac:dyDescent="0.4">
      <c r="A49" s="33" t="s">
        <v>41</v>
      </c>
      <c r="B49" s="61" t="s">
        <v>47</v>
      </c>
      <c r="C49" s="94"/>
      <c r="D49" s="94"/>
      <c r="E49" s="94"/>
      <c r="F49" s="94"/>
      <c r="G49" s="94"/>
      <c r="H49" s="94"/>
      <c r="I49" s="94"/>
      <c r="J49" s="105">
        <f>SUM(C49:I50)</f>
        <v>0</v>
      </c>
      <c r="K49" s="21"/>
      <c r="L49" s="104"/>
      <c r="M49" s="104"/>
      <c r="N49" s="104"/>
      <c r="O49" s="7"/>
    </row>
    <row r="50" spans="1:15" s="55" customFormat="1" ht="27" hidden="1" customHeight="1" x14ac:dyDescent="0.4">
      <c r="A50" s="60" t="s">
        <v>41</v>
      </c>
      <c r="B50" s="61" t="s">
        <v>48</v>
      </c>
      <c r="C50" s="94"/>
      <c r="D50" s="94"/>
      <c r="E50" s="94"/>
      <c r="F50" s="94"/>
      <c r="G50" s="94"/>
      <c r="H50" s="94"/>
      <c r="I50" s="94"/>
      <c r="J50" s="106"/>
      <c r="K50" s="63"/>
      <c r="L50" s="104"/>
      <c r="M50" s="104"/>
      <c r="N50" s="104"/>
      <c r="O50" s="7"/>
    </row>
    <row r="51" spans="1:15" ht="27" customHeight="1" x14ac:dyDescent="0.4">
      <c r="A51" s="23"/>
      <c r="B51" s="23"/>
      <c r="C51" s="19">
        <f>I44+1</f>
        <v>44577</v>
      </c>
      <c r="D51" s="19">
        <f t="shared" ref="D51:I51" si="36">C51+1</f>
        <v>44578</v>
      </c>
      <c r="E51" s="19">
        <f t="shared" si="36"/>
        <v>44579</v>
      </c>
      <c r="F51" s="19">
        <f t="shared" si="36"/>
        <v>44580</v>
      </c>
      <c r="G51" s="19">
        <f t="shared" si="36"/>
        <v>44581</v>
      </c>
      <c r="H51" s="19">
        <f t="shared" si="36"/>
        <v>44582</v>
      </c>
      <c r="I51" s="19">
        <f t="shared" si="36"/>
        <v>44583</v>
      </c>
      <c r="J51" s="64"/>
      <c r="K51" s="21"/>
      <c r="L51" s="104"/>
      <c r="M51" s="104"/>
      <c r="N51" s="104"/>
      <c r="O51" s="7"/>
    </row>
    <row r="52" spans="1:15" ht="27" customHeight="1" x14ac:dyDescent="0.4">
      <c r="A52" s="33" t="s">
        <v>39</v>
      </c>
      <c r="B52" s="61" t="s">
        <v>47</v>
      </c>
      <c r="C52" s="94"/>
      <c r="D52" s="94"/>
      <c r="E52" s="94"/>
      <c r="F52" s="94"/>
      <c r="G52" s="94"/>
      <c r="H52" s="94"/>
      <c r="I52" s="94"/>
      <c r="J52" s="105">
        <f>SUM(C52:I53)</f>
        <v>0</v>
      </c>
      <c r="K52" s="125" t="str">
        <f>IF(J52&lt;100,"100回未満",IF(J52&lt;150,"100回以上","150回以上"))</f>
        <v>100回未満</v>
      </c>
      <c r="L52" s="104"/>
      <c r="M52" s="104"/>
      <c r="N52" s="104"/>
      <c r="O52" s="7" t="str">
        <f>IF(J52&lt;100,IF(OR(J52="100回以上",K52="150回以上"),"エラー。接種回数と回数区分が一致しません",""),IF(J52&lt;150,IF(OR(J52="100回未満",K52="150回以上"),"エラー。接種回数と回数区分が一致しません",""),IF(K52="100回未満","エラー。接種回数と回数区分が一致しません","")))</f>
        <v/>
      </c>
    </row>
    <row r="53" spans="1:15" s="55" customFormat="1" ht="27" customHeight="1" x14ac:dyDescent="0.4">
      <c r="A53" s="33" t="s">
        <v>39</v>
      </c>
      <c r="B53" s="61" t="s">
        <v>48</v>
      </c>
      <c r="C53" s="94"/>
      <c r="D53" s="94"/>
      <c r="E53" s="94"/>
      <c r="F53" s="94"/>
      <c r="G53" s="94"/>
      <c r="H53" s="94"/>
      <c r="I53" s="94"/>
      <c r="J53" s="106"/>
      <c r="K53" s="126"/>
      <c r="L53" s="104"/>
      <c r="M53" s="104"/>
      <c r="N53" s="104"/>
      <c r="O53" s="7"/>
    </row>
    <row r="54" spans="1:15" s="55" customFormat="1" ht="27" hidden="1" customHeight="1" x14ac:dyDescent="0.4">
      <c r="A54" s="33"/>
      <c r="B54" s="61"/>
      <c r="C54" s="90">
        <f t="shared" ref="C54" si="37">C52+C53</f>
        <v>0</v>
      </c>
      <c r="D54" s="90">
        <f t="shared" ref="D54" si="38">D52+D53</f>
        <v>0</v>
      </c>
      <c r="E54" s="90">
        <f t="shared" ref="E54" si="39">E52+E53</f>
        <v>0</v>
      </c>
      <c r="F54" s="90">
        <f t="shared" ref="F54" si="40">F52+F53</f>
        <v>0</v>
      </c>
      <c r="G54" s="90">
        <f t="shared" ref="G54" si="41">G52+G53</f>
        <v>0</v>
      </c>
      <c r="H54" s="90">
        <f t="shared" ref="H54" si="42">H52+H53</f>
        <v>0</v>
      </c>
      <c r="I54" s="90">
        <f t="shared" ref="I54" si="43">I52+I53</f>
        <v>0</v>
      </c>
      <c r="J54" s="20"/>
      <c r="K54" s="21"/>
      <c r="L54" s="107"/>
      <c r="M54" s="108"/>
      <c r="N54" s="109"/>
      <c r="O54" s="7"/>
    </row>
    <row r="55" spans="1:15" ht="27" hidden="1" customHeight="1" x14ac:dyDescent="0.4">
      <c r="A55" s="33" t="s">
        <v>40</v>
      </c>
      <c r="B55" s="62"/>
      <c r="C55" s="94"/>
      <c r="D55" s="94"/>
      <c r="E55" s="94"/>
      <c r="F55" s="94"/>
      <c r="G55" s="94"/>
      <c r="H55" s="94"/>
      <c r="I55" s="94"/>
      <c r="J55" s="20">
        <f>SUM(C55:I55)</f>
        <v>0</v>
      </c>
      <c r="K55" s="21"/>
      <c r="L55" s="104"/>
      <c r="M55" s="104"/>
      <c r="N55" s="104"/>
      <c r="O55" s="7"/>
    </row>
    <row r="56" spans="1:15" ht="27" hidden="1" customHeight="1" x14ac:dyDescent="0.4">
      <c r="A56" s="33" t="s">
        <v>41</v>
      </c>
      <c r="B56" s="61" t="s">
        <v>47</v>
      </c>
      <c r="C56" s="94"/>
      <c r="D56" s="94"/>
      <c r="E56" s="94"/>
      <c r="F56" s="94"/>
      <c r="G56" s="94"/>
      <c r="H56" s="94"/>
      <c r="I56" s="94"/>
      <c r="J56" s="105">
        <f>SUM(C56:I57)</f>
        <v>0</v>
      </c>
      <c r="K56" s="21"/>
      <c r="L56" s="104"/>
      <c r="M56" s="104"/>
      <c r="N56" s="104"/>
      <c r="O56" s="7"/>
    </row>
    <row r="57" spans="1:15" s="55" customFormat="1" ht="27" hidden="1" customHeight="1" x14ac:dyDescent="0.4">
      <c r="A57" s="60" t="s">
        <v>41</v>
      </c>
      <c r="B57" s="61" t="s">
        <v>48</v>
      </c>
      <c r="C57" s="94"/>
      <c r="D57" s="94"/>
      <c r="E57" s="94"/>
      <c r="F57" s="94"/>
      <c r="G57" s="94"/>
      <c r="H57" s="94"/>
      <c r="I57" s="94"/>
      <c r="J57" s="106"/>
      <c r="K57" s="63"/>
      <c r="L57" s="104"/>
      <c r="M57" s="104"/>
      <c r="N57" s="104"/>
      <c r="O57" s="7"/>
    </row>
    <row r="58" spans="1:15" ht="27" customHeight="1" x14ac:dyDescent="0.4">
      <c r="A58" s="23"/>
      <c r="B58" s="23"/>
      <c r="C58" s="19">
        <f>I51+1</f>
        <v>44584</v>
      </c>
      <c r="D58" s="19">
        <f t="shared" ref="D58:I58" si="44">C58+1</f>
        <v>44585</v>
      </c>
      <c r="E58" s="19">
        <f t="shared" si="44"/>
        <v>44586</v>
      </c>
      <c r="F58" s="19">
        <f t="shared" si="44"/>
        <v>44587</v>
      </c>
      <c r="G58" s="19">
        <f t="shared" si="44"/>
        <v>44588</v>
      </c>
      <c r="H58" s="19">
        <f t="shared" si="44"/>
        <v>44589</v>
      </c>
      <c r="I58" s="19">
        <f t="shared" si="44"/>
        <v>44590</v>
      </c>
      <c r="J58" s="21"/>
      <c r="K58" s="21"/>
      <c r="L58" s="104"/>
      <c r="M58" s="104"/>
      <c r="N58" s="104"/>
      <c r="O58" s="7"/>
    </row>
    <row r="59" spans="1:15" ht="27" customHeight="1" x14ac:dyDescent="0.4">
      <c r="A59" s="33" t="s">
        <v>39</v>
      </c>
      <c r="B59" s="61" t="s">
        <v>47</v>
      </c>
      <c r="C59" s="94"/>
      <c r="D59" s="94"/>
      <c r="E59" s="94"/>
      <c r="F59" s="94"/>
      <c r="G59" s="94"/>
      <c r="H59" s="94"/>
      <c r="I59" s="94"/>
      <c r="J59" s="105">
        <f>SUM(C59:I60)</f>
        <v>0</v>
      </c>
      <c r="K59" s="125" t="str">
        <f>IF(J59&lt;100,"100回未満",IF(J59&lt;150,"100回以上","150回以上"))</f>
        <v>100回未満</v>
      </c>
      <c r="L59" s="104"/>
      <c r="M59" s="104"/>
      <c r="N59" s="104"/>
      <c r="O59" s="7" t="str">
        <f>IF(J59&lt;100,IF(OR(J59="100回以上",K59="150回以上"),"エラー。接種回数と回数区分が一致しません",""),IF(J59&lt;150,IF(OR(J59="100回未満",K59="150回以上"),"エラー。接種回数と回数区分が一致しません",""),IF(K59="100回未満","エラー。接種回数と回数区分が一致しません","")))</f>
        <v/>
      </c>
    </row>
    <row r="60" spans="1:15" s="55" customFormat="1" ht="27" customHeight="1" x14ac:dyDescent="0.4">
      <c r="A60" s="33" t="s">
        <v>39</v>
      </c>
      <c r="B60" s="61" t="s">
        <v>48</v>
      </c>
      <c r="C60" s="94"/>
      <c r="D60" s="94"/>
      <c r="E60" s="94"/>
      <c r="F60" s="94"/>
      <c r="G60" s="94"/>
      <c r="H60" s="94"/>
      <c r="I60" s="94"/>
      <c r="J60" s="106"/>
      <c r="K60" s="126"/>
      <c r="L60" s="104"/>
      <c r="M60" s="104"/>
      <c r="N60" s="104"/>
      <c r="O60" s="7"/>
    </row>
    <row r="61" spans="1:15" s="55" customFormat="1" ht="27" hidden="1" customHeight="1" x14ac:dyDescent="0.4">
      <c r="A61" s="33"/>
      <c r="B61" s="61"/>
      <c r="C61" s="90">
        <f t="shared" ref="C61" si="45">C59+C60</f>
        <v>0</v>
      </c>
      <c r="D61" s="90">
        <f t="shared" ref="D61" si="46">D59+D60</f>
        <v>0</v>
      </c>
      <c r="E61" s="90">
        <f t="shared" ref="E61" si="47">E59+E60</f>
        <v>0</v>
      </c>
      <c r="F61" s="90">
        <f t="shared" ref="F61" si="48">F59+F60</f>
        <v>0</v>
      </c>
      <c r="G61" s="90">
        <f t="shared" ref="G61" si="49">G59+G60</f>
        <v>0</v>
      </c>
      <c r="H61" s="90">
        <f t="shared" ref="H61" si="50">H59+H60</f>
        <v>0</v>
      </c>
      <c r="I61" s="90">
        <f t="shared" ref="I61" si="51">I59+I60</f>
        <v>0</v>
      </c>
      <c r="J61" s="20"/>
      <c r="K61" s="21"/>
      <c r="L61" s="107"/>
      <c r="M61" s="108"/>
      <c r="N61" s="109"/>
      <c r="O61" s="7"/>
    </row>
    <row r="62" spans="1:15" ht="27" hidden="1" customHeight="1" x14ac:dyDescent="0.4">
      <c r="A62" s="33" t="s">
        <v>40</v>
      </c>
      <c r="B62" s="62"/>
      <c r="C62" s="94"/>
      <c r="D62" s="94"/>
      <c r="E62" s="94"/>
      <c r="F62" s="94"/>
      <c r="G62" s="94"/>
      <c r="H62" s="94"/>
      <c r="I62" s="94"/>
      <c r="J62" s="20">
        <f>SUM(C62:I62)</f>
        <v>0</v>
      </c>
      <c r="K62" s="21"/>
      <c r="L62" s="104"/>
      <c r="M62" s="104"/>
      <c r="N62" s="104"/>
      <c r="O62" s="7"/>
    </row>
    <row r="63" spans="1:15" ht="27" hidden="1" customHeight="1" x14ac:dyDescent="0.4">
      <c r="A63" s="33" t="s">
        <v>41</v>
      </c>
      <c r="B63" s="61" t="s">
        <v>47</v>
      </c>
      <c r="C63" s="94"/>
      <c r="D63" s="94"/>
      <c r="E63" s="94"/>
      <c r="F63" s="94"/>
      <c r="G63" s="94"/>
      <c r="H63" s="94"/>
      <c r="I63" s="94"/>
      <c r="J63" s="105">
        <f>SUM(C63:I64)</f>
        <v>0</v>
      </c>
      <c r="K63" s="21"/>
      <c r="L63" s="104"/>
      <c r="M63" s="104"/>
      <c r="N63" s="104"/>
      <c r="O63" s="7"/>
    </row>
    <row r="64" spans="1:15" s="55" customFormat="1" ht="27" hidden="1" customHeight="1" x14ac:dyDescent="0.4">
      <c r="A64" s="60" t="s">
        <v>41</v>
      </c>
      <c r="B64" s="61" t="s">
        <v>48</v>
      </c>
      <c r="C64" s="94"/>
      <c r="D64" s="94"/>
      <c r="E64" s="94"/>
      <c r="F64" s="94"/>
      <c r="G64" s="94"/>
      <c r="H64" s="94"/>
      <c r="I64" s="94"/>
      <c r="J64" s="106"/>
      <c r="K64" s="63"/>
      <c r="L64" s="104"/>
      <c r="M64" s="104"/>
      <c r="N64" s="104"/>
      <c r="O64" s="7"/>
    </row>
    <row r="65" spans="1:15" ht="27" customHeight="1" x14ac:dyDescent="0.4">
      <c r="A65" s="23"/>
      <c r="B65" s="23"/>
      <c r="C65" s="19">
        <f>I58+1</f>
        <v>44591</v>
      </c>
      <c r="D65" s="19">
        <f t="shared" ref="D65:I65" si="52">C65+1</f>
        <v>44592</v>
      </c>
      <c r="E65" s="19">
        <f t="shared" si="52"/>
        <v>44593</v>
      </c>
      <c r="F65" s="19">
        <f t="shared" si="52"/>
        <v>44594</v>
      </c>
      <c r="G65" s="19">
        <f t="shared" si="52"/>
        <v>44595</v>
      </c>
      <c r="H65" s="19">
        <f t="shared" si="52"/>
        <v>44596</v>
      </c>
      <c r="I65" s="19">
        <f t="shared" si="52"/>
        <v>44597</v>
      </c>
      <c r="J65" s="21"/>
      <c r="K65" s="21"/>
      <c r="L65" s="104"/>
      <c r="M65" s="104"/>
      <c r="N65" s="104"/>
      <c r="O65" s="7"/>
    </row>
    <row r="66" spans="1:15" ht="27" customHeight="1" x14ac:dyDescent="0.4">
      <c r="A66" s="33" t="s">
        <v>39</v>
      </c>
      <c r="B66" s="61" t="s">
        <v>47</v>
      </c>
      <c r="C66" s="94"/>
      <c r="D66" s="94"/>
      <c r="E66" s="94"/>
      <c r="F66" s="94"/>
      <c r="G66" s="94"/>
      <c r="H66" s="94"/>
      <c r="I66" s="94"/>
      <c r="J66" s="105">
        <f>SUM(C66:I67)</f>
        <v>0</v>
      </c>
      <c r="K66" s="125" t="str">
        <f>IF(J66&lt;100,"100回未満",IF(J66&lt;150,"100回以上","150回以上"))</f>
        <v>100回未満</v>
      </c>
      <c r="L66" s="104"/>
      <c r="M66" s="104"/>
      <c r="N66" s="104"/>
      <c r="O66" s="7" t="str">
        <f>IF(J66&lt;100,IF(OR(J66="100回以上",K66="150回以上"),"エラー。接種回数と回数区分が一致しません",""),IF(J66&lt;150,IF(OR(J66="100回未満",K66="150回以上"),"エラー。接種回数と回数区分が一致しません",""),IF(K66="100回未満","エラー。接種回数と回数区分が一致しません","")))</f>
        <v/>
      </c>
    </row>
    <row r="67" spans="1:15" s="55" customFormat="1" ht="27" customHeight="1" x14ac:dyDescent="0.4">
      <c r="A67" s="33" t="s">
        <v>39</v>
      </c>
      <c r="B67" s="61" t="s">
        <v>48</v>
      </c>
      <c r="C67" s="94"/>
      <c r="D67" s="94"/>
      <c r="E67" s="94"/>
      <c r="F67" s="94"/>
      <c r="G67" s="94"/>
      <c r="H67" s="94"/>
      <c r="I67" s="94"/>
      <c r="J67" s="106"/>
      <c r="K67" s="126"/>
      <c r="L67" s="104"/>
      <c r="M67" s="104"/>
      <c r="N67" s="104"/>
      <c r="O67" s="7"/>
    </row>
    <row r="68" spans="1:15" s="55" customFormat="1" ht="27" hidden="1" customHeight="1" x14ac:dyDescent="0.4">
      <c r="A68" s="33"/>
      <c r="B68" s="61"/>
      <c r="C68" s="90">
        <f t="shared" ref="C68" si="53">C66+C67</f>
        <v>0</v>
      </c>
      <c r="D68" s="90">
        <f t="shared" ref="D68" si="54">D66+D67</f>
        <v>0</v>
      </c>
      <c r="E68" s="90">
        <f t="shared" ref="E68" si="55">E66+E67</f>
        <v>0</v>
      </c>
      <c r="F68" s="90">
        <f t="shared" ref="F68" si="56">F66+F67</f>
        <v>0</v>
      </c>
      <c r="G68" s="90">
        <f t="shared" ref="G68" si="57">G66+G67</f>
        <v>0</v>
      </c>
      <c r="H68" s="90">
        <f t="shared" ref="H68" si="58">H66+H67</f>
        <v>0</v>
      </c>
      <c r="I68" s="90">
        <f t="shared" ref="I68" si="59">I66+I67</f>
        <v>0</v>
      </c>
      <c r="J68" s="20"/>
      <c r="K68" s="21"/>
      <c r="L68" s="107"/>
      <c r="M68" s="108"/>
      <c r="N68" s="109"/>
      <c r="O68" s="7"/>
    </row>
    <row r="69" spans="1:15" ht="27" hidden="1" customHeight="1" x14ac:dyDescent="0.4">
      <c r="A69" s="33" t="s">
        <v>40</v>
      </c>
      <c r="B69" s="62"/>
      <c r="C69" s="94"/>
      <c r="D69" s="94"/>
      <c r="E69" s="94"/>
      <c r="F69" s="99"/>
      <c r="G69" s="99"/>
      <c r="H69" s="99"/>
      <c r="I69" s="99"/>
      <c r="J69" s="20">
        <f>SUM(C69:I69)</f>
        <v>0</v>
      </c>
      <c r="K69" s="21"/>
      <c r="L69" s="104"/>
      <c r="M69" s="104"/>
      <c r="N69" s="104"/>
      <c r="O69" s="7"/>
    </row>
    <row r="70" spans="1:15" ht="27" hidden="1" customHeight="1" x14ac:dyDescent="0.4">
      <c r="A70" s="33" t="s">
        <v>41</v>
      </c>
      <c r="B70" s="61" t="s">
        <v>47</v>
      </c>
      <c r="C70" s="94"/>
      <c r="D70" s="94"/>
      <c r="E70" s="94"/>
      <c r="F70" s="99"/>
      <c r="G70" s="99"/>
      <c r="H70" s="99"/>
      <c r="I70" s="99"/>
      <c r="J70" s="105">
        <f>SUM(C70:I71)</f>
        <v>0</v>
      </c>
      <c r="K70" s="21"/>
      <c r="L70" s="104"/>
      <c r="M70" s="104"/>
      <c r="N70" s="104"/>
      <c r="O70" s="7"/>
    </row>
    <row r="71" spans="1:15" ht="27" hidden="1" customHeight="1" x14ac:dyDescent="0.4">
      <c r="A71" s="60" t="s">
        <v>41</v>
      </c>
      <c r="B71" s="61" t="s">
        <v>48</v>
      </c>
      <c r="C71" s="94"/>
      <c r="D71" s="94"/>
      <c r="E71" s="94"/>
      <c r="F71" s="99"/>
      <c r="G71" s="99"/>
      <c r="H71" s="99"/>
      <c r="I71" s="99"/>
      <c r="J71" s="106"/>
      <c r="K71" s="21"/>
      <c r="L71" s="104"/>
      <c r="M71" s="104"/>
      <c r="N71" s="104"/>
    </row>
    <row r="72" spans="1:15" ht="27" customHeight="1" x14ac:dyDescent="0.4">
      <c r="A72" s="18"/>
      <c r="B72" s="18"/>
      <c r="C72" s="18"/>
      <c r="G72" s="25"/>
      <c r="H72" s="25"/>
      <c r="I72" s="25"/>
      <c r="J72" s="24"/>
      <c r="K72" s="18"/>
      <c r="L72" s="18"/>
      <c r="M72" s="18"/>
      <c r="N72" s="7"/>
    </row>
    <row r="73" spans="1:15" ht="27" customHeight="1" x14ac:dyDescent="0.4">
      <c r="A73" s="18"/>
      <c r="B73" s="18"/>
      <c r="C73" s="18"/>
      <c r="E73" s="155" t="s">
        <v>73</v>
      </c>
      <c r="F73" s="155"/>
      <c r="G73" s="155"/>
      <c r="H73" s="155"/>
      <c r="I73" s="155"/>
      <c r="J73" s="20">
        <f>SUM(J10,J17,J24,J31,J38,J45,J52,J59,J66)</f>
        <v>0</v>
      </c>
      <c r="K73" s="18"/>
      <c r="L73" s="18"/>
      <c r="M73" s="18"/>
      <c r="N73" s="7"/>
    </row>
    <row r="74" spans="1:15" s="31" customFormat="1" ht="27" customHeight="1" x14ac:dyDescent="0.4">
      <c r="A74" s="18"/>
      <c r="B74" s="18"/>
      <c r="C74" s="18"/>
      <c r="E74" s="155" t="s">
        <v>74</v>
      </c>
      <c r="F74" s="155"/>
      <c r="G74" s="155"/>
      <c r="H74" s="155"/>
      <c r="I74" s="155"/>
      <c r="J74" s="20">
        <f>SUM(J13,J20,J27,J34,J41,J48,J55,J62,J69)</f>
        <v>0</v>
      </c>
      <c r="K74" s="18"/>
      <c r="L74" s="18"/>
      <c r="M74" s="18"/>
      <c r="N74" s="7"/>
    </row>
    <row r="75" spans="1:15" s="31" customFormat="1" ht="27" customHeight="1" x14ac:dyDescent="0.4">
      <c r="A75" s="18"/>
      <c r="B75" s="18"/>
      <c r="C75" s="18"/>
      <c r="E75" s="155" t="s">
        <v>75</v>
      </c>
      <c r="F75" s="155"/>
      <c r="G75" s="155"/>
      <c r="H75" s="155"/>
      <c r="I75" s="155"/>
      <c r="J75" s="20">
        <f>SUM(J14,J21,J28,J35,J42,J49,J56,J63,J70)</f>
        <v>0</v>
      </c>
      <c r="K75" s="18"/>
      <c r="L75" s="18"/>
      <c r="M75" s="18"/>
      <c r="N75" s="7"/>
    </row>
    <row r="76" spans="1:15" s="31" customFormat="1" ht="44.25" customHeight="1" x14ac:dyDescent="0.4">
      <c r="A76" s="18"/>
      <c r="B76" s="18"/>
      <c r="C76" s="18"/>
      <c r="G76" s="25"/>
      <c r="H76" s="25"/>
      <c r="I76" s="25"/>
      <c r="J76" s="24"/>
      <c r="K76" s="18"/>
      <c r="L76" s="18"/>
      <c r="M76" s="18"/>
      <c r="N76" s="17" t="s">
        <v>71</v>
      </c>
    </row>
    <row r="77" spans="1:15" s="75" customFormat="1" ht="56.25" customHeight="1" x14ac:dyDescent="0.4">
      <c r="A77" s="18"/>
      <c r="B77" s="18"/>
      <c r="C77" s="18"/>
      <c r="G77" s="25"/>
      <c r="H77" s="25"/>
      <c r="I77" s="25"/>
      <c r="J77" s="24"/>
      <c r="K77" s="18"/>
      <c r="L77" s="18"/>
      <c r="M77" s="18"/>
      <c r="N77" s="17"/>
    </row>
    <row r="78" spans="1:15" s="59" customFormat="1" ht="32.25" customHeight="1" x14ac:dyDescent="0.4">
      <c r="A78" s="56" t="s">
        <v>52</v>
      </c>
      <c r="B78" s="56"/>
      <c r="C78" s="34"/>
      <c r="D78" s="34"/>
      <c r="E78" s="34"/>
      <c r="F78" s="34"/>
      <c r="G78" s="34"/>
      <c r="H78" s="34"/>
      <c r="I78" s="34"/>
      <c r="J78" s="34"/>
      <c r="K78" s="34"/>
      <c r="L78" s="34"/>
      <c r="N78" s="34"/>
    </row>
    <row r="79" spans="1:15" s="59" customFormat="1" ht="48" customHeight="1" thickBot="1" x14ac:dyDescent="0.45">
      <c r="A79" s="56"/>
      <c r="B79" s="56"/>
      <c r="C79" s="34"/>
      <c r="D79" s="34"/>
      <c r="E79" s="34"/>
      <c r="F79" s="34"/>
      <c r="G79" s="34"/>
      <c r="H79" s="34"/>
      <c r="I79" s="34"/>
      <c r="J79" s="34"/>
      <c r="K79" s="34"/>
      <c r="L79" s="34"/>
      <c r="N79" s="34"/>
    </row>
    <row r="80" spans="1:15" s="59" customFormat="1" ht="42" customHeight="1" thickBot="1" x14ac:dyDescent="0.45">
      <c r="A80" s="68" t="s">
        <v>50</v>
      </c>
      <c r="B80" s="56"/>
      <c r="C80" s="34"/>
      <c r="D80" s="34"/>
      <c r="E80" s="34"/>
      <c r="F80" s="34"/>
      <c r="G80" s="34"/>
      <c r="H80" s="34"/>
      <c r="I80" s="34"/>
      <c r="J80" s="34"/>
      <c r="K80" s="34"/>
      <c r="L80" s="34"/>
      <c r="N80" s="34"/>
      <c r="O80" s="97"/>
    </row>
    <row r="81" spans="1:16" s="59" customFormat="1" ht="46.5" customHeight="1" thickBot="1" x14ac:dyDescent="0.45">
      <c r="A81" s="56"/>
      <c r="B81" s="56"/>
      <c r="C81" s="34"/>
      <c r="D81" s="34"/>
      <c r="E81" s="34"/>
      <c r="F81" s="34"/>
      <c r="G81" s="34"/>
      <c r="H81" s="34"/>
      <c r="I81" s="34"/>
      <c r="J81" s="34"/>
      <c r="K81" s="34"/>
      <c r="L81" s="34"/>
      <c r="N81" s="34"/>
      <c r="O81" s="57"/>
    </row>
    <row r="82" spans="1:16" s="59" customFormat="1" ht="42" customHeight="1" thickBot="1" x14ac:dyDescent="0.45">
      <c r="A82" s="56" t="s">
        <v>49</v>
      </c>
      <c r="B82" s="56"/>
      <c r="C82" s="34"/>
      <c r="D82" s="34"/>
      <c r="F82" s="56"/>
      <c r="H82" s="74"/>
      <c r="I82" s="74"/>
      <c r="J82" s="74"/>
      <c r="K82" s="74"/>
      <c r="L82" s="74"/>
      <c r="M82" s="74"/>
      <c r="N82" s="76" t="s">
        <v>59</v>
      </c>
      <c r="O82" s="97"/>
    </row>
    <row r="83" spans="1:16" s="59" customFormat="1" ht="46.5" customHeight="1" thickBot="1" x14ac:dyDescent="0.45">
      <c r="A83" s="56"/>
      <c r="B83" s="56"/>
      <c r="C83" s="34"/>
      <c r="D83" s="34"/>
      <c r="F83" s="56"/>
      <c r="H83" s="34"/>
      <c r="I83" s="34"/>
      <c r="J83" s="34"/>
      <c r="K83" s="34"/>
      <c r="N83" s="34"/>
      <c r="O83" s="81" t="s">
        <v>67</v>
      </c>
    </row>
    <row r="84" spans="1:16" s="59" customFormat="1" ht="42" customHeight="1" thickBot="1" x14ac:dyDescent="0.45">
      <c r="A84" s="56" t="s">
        <v>60</v>
      </c>
      <c r="B84" s="97"/>
      <c r="C84" s="57"/>
      <c r="D84" s="34"/>
      <c r="E84" s="34"/>
      <c r="F84" s="34"/>
      <c r="G84" s="34"/>
      <c r="H84" s="34"/>
      <c r="I84" s="34"/>
      <c r="J84" s="34"/>
      <c r="K84" s="34"/>
      <c r="N84" s="34"/>
    </row>
    <row r="85" spans="1:16" s="59" customFormat="1" ht="46.5" customHeight="1" thickBot="1" x14ac:dyDescent="0.45">
      <c r="A85" s="56"/>
      <c r="B85" s="56"/>
      <c r="C85" s="57"/>
      <c r="D85" s="34"/>
      <c r="E85" s="34"/>
      <c r="F85" s="34"/>
      <c r="G85" s="34"/>
      <c r="H85" s="34"/>
      <c r="I85" s="34"/>
      <c r="J85" s="34"/>
      <c r="K85" s="34"/>
      <c r="N85" s="34"/>
    </row>
    <row r="86" spans="1:16" s="59" customFormat="1" ht="42" customHeight="1" thickBot="1" x14ac:dyDescent="0.45">
      <c r="A86" s="77" t="s">
        <v>68</v>
      </c>
      <c r="B86" s="77"/>
      <c r="C86" s="78"/>
      <c r="D86" s="78"/>
      <c r="E86" s="78"/>
      <c r="F86" s="78"/>
      <c r="G86" s="78"/>
      <c r="H86" s="79"/>
      <c r="N86" s="76" t="s">
        <v>59</v>
      </c>
      <c r="O86" s="97"/>
    </row>
    <row r="87" spans="1:16" s="59" customFormat="1" ht="46.5" customHeight="1" thickBot="1" x14ac:dyDescent="0.45">
      <c r="A87" s="56"/>
      <c r="B87" s="56"/>
      <c r="C87" s="34"/>
      <c r="D87" s="34"/>
      <c r="F87" s="56"/>
      <c r="H87" s="56"/>
      <c r="I87" s="34"/>
      <c r="J87" s="34"/>
      <c r="K87" s="34"/>
      <c r="L87" s="34"/>
      <c r="N87" s="34"/>
      <c r="O87" s="81" t="s">
        <v>66</v>
      </c>
    </row>
    <row r="88" spans="1:16" s="59" customFormat="1" ht="42" customHeight="1" thickBot="1" x14ac:dyDescent="0.45">
      <c r="A88" s="56" t="s">
        <v>60</v>
      </c>
      <c r="B88" s="97"/>
      <c r="C88" s="57"/>
      <c r="D88" s="34"/>
      <c r="E88" s="34"/>
      <c r="F88" s="34"/>
      <c r="G88" s="34"/>
      <c r="H88" s="34"/>
      <c r="I88" s="34"/>
      <c r="J88" s="34"/>
      <c r="K88" s="34"/>
      <c r="L88" s="34"/>
      <c r="N88" s="34"/>
    </row>
    <row r="89" spans="1:16" s="59" customFormat="1" ht="46.5" customHeight="1" thickBot="1" x14ac:dyDescent="0.45">
      <c r="A89" s="56"/>
      <c r="B89" s="56"/>
      <c r="C89" s="57"/>
      <c r="D89" s="34"/>
      <c r="E89" s="34"/>
      <c r="F89" s="34"/>
      <c r="G89" s="34"/>
      <c r="H89" s="34"/>
      <c r="I89" s="34"/>
      <c r="J89" s="34"/>
      <c r="K89" s="34"/>
      <c r="L89" s="34"/>
      <c r="N89" s="34"/>
    </row>
    <row r="90" spans="1:16" s="59" customFormat="1" ht="42" customHeight="1" thickBot="1" x14ac:dyDescent="0.45">
      <c r="A90" s="111" t="s">
        <v>69</v>
      </c>
      <c r="B90" s="111"/>
      <c r="C90" s="111"/>
      <c r="D90" s="111"/>
      <c r="E90" s="111"/>
      <c r="F90" s="111"/>
      <c r="G90" s="111"/>
      <c r="H90" s="111"/>
      <c r="I90" s="111"/>
      <c r="J90" s="111"/>
      <c r="K90" s="111"/>
      <c r="L90" s="111"/>
      <c r="M90" s="111"/>
      <c r="N90" s="69" t="s">
        <v>65</v>
      </c>
      <c r="O90" s="97"/>
    </row>
    <row r="91" spans="1:16" s="74" customFormat="1" ht="28.5" customHeight="1" x14ac:dyDescent="0.4">
      <c r="A91" s="111"/>
      <c r="B91" s="111"/>
      <c r="C91" s="111"/>
      <c r="D91" s="111"/>
      <c r="E91" s="111"/>
      <c r="F91" s="111"/>
      <c r="G91" s="111"/>
      <c r="H91" s="111"/>
      <c r="I91" s="111"/>
      <c r="J91" s="111"/>
      <c r="K91" s="111"/>
      <c r="L91" s="111"/>
      <c r="M91" s="111"/>
      <c r="N91" s="69"/>
      <c r="O91" s="80"/>
    </row>
    <row r="92" spans="1:16" s="59" customFormat="1" ht="42" customHeight="1" x14ac:dyDescent="0.4">
      <c r="A92" s="112" t="s">
        <v>70</v>
      </c>
      <c r="B92" s="112"/>
      <c r="C92" s="112"/>
      <c r="D92" s="112"/>
      <c r="E92" s="112"/>
      <c r="F92" s="112"/>
      <c r="G92" s="112"/>
      <c r="H92" s="112"/>
      <c r="I92" s="112"/>
      <c r="J92" s="112"/>
      <c r="K92" s="112"/>
      <c r="L92" s="112"/>
      <c r="M92" s="112"/>
      <c r="N92" s="34"/>
    </row>
    <row r="93" spans="1:16" s="59" customFormat="1" ht="42" customHeight="1" x14ac:dyDescent="0.4">
      <c r="A93" s="112"/>
      <c r="B93" s="112"/>
      <c r="C93" s="112"/>
      <c r="D93" s="112"/>
      <c r="E93" s="112"/>
      <c r="F93" s="112"/>
      <c r="G93" s="112"/>
      <c r="H93" s="112"/>
      <c r="I93" s="112"/>
      <c r="J93" s="112"/>
      <c r="K93" s="112"/>
      <c r="L93" s="112"/>
      <c r="M93" s="112"/>
      <c r="N93" s="34"/>
    </row>
    <row r="94" spans="1:16" s="72" customFormat="1" ht="48.75" customHeight="1" x14ac:dyDescent="0.4">
      <c r="A94" s="69"/>
      <c r="B94" s="69"/>
      <c r="C94" s="34"/>
      <c r="D94" s="34"/>
      <c r="E94" s="34"/>
      <c r="F94" s="34"/>
      <c r="G94" s="34"/>
      <c r="H94" s="34"/>
      <c r="I94" s="34"/>
      <c r="J94" s="34"/>
      <c r="K94" s="34"/>
      <c r="L94" s="34"/>
      <c r="N94" s="34"/>
    </row>
    <row r="95" spans="1:16" s="59" customFormat="1" ht="42" customHeight="1" x14ac:dyDescent="0.4">
      <c r="A95" s="56" t="s">
        <v>53</v>
      </c>
      <c r="B95" s="56"/>
      <c r="C95" s="34"/>
      <c r="D95" s="34"/>
      <c r="E95" s="34"/>
      <c r="F95" s="34"/>
      <c r="G95" s="34"/>
      <c r="H95" s="34"/>
      <c r="I95" s="34"/>
      <c r="J95" s="34"/>
      <c r="K95" s="34"/>
      <c r="L95" s="34"/>
      <c r="N95" s="34"/>
      <c r="O95" s="57"/>
      <c r="P95" s="57"/>
    </row>
    <row r="96" spans="1:16" s="59" customFormat="1" ht="42" customHeight="1" x14ac:dyDescent="0.4">
      <c r="A96" s="56" t="s">
        <v>54</v>
      </c>
      <c r="B96" s="56"/>
      <c r="C96" s="34"/>
      <c r="D96" s="34"/>
      <c r="E96" s="34"/>
      <c r="F96" s="34"/>
      <c r="G96" s="34"/>
      <c r="H96" s="34"/>
      <c r="I96" s="34"/>
      <c r="J96" s="34"/>
      <c r="K96" s="34"/>
      <c r="L96" s="34"/>
      <c r="N96" s="34"/>
      <c r="O96" s="57"/>
      <c r="P96" s="57"/>
    </row>
    <row r="97" spans="1:16" s="72" customFormat="1" ht="48.75" customHeight="1" x14ac:dyDescent="0.4">
      <c r="A97" s="69"/>
      <c r="B97" s="69"/>
      <c r="C97" s="34"/>
      <c r="D97" s="34"/>
      <c r="E97" s="34"/>
      <c r="F97" s="34"/>
      <c r="G97" s="34"/>
      <c r="H97" s="34"/>
      <c r="I97" s="34"/>
      <c r="J97" s="34"/>
      <c r="K97" s="34"/>
      <c r="L97" s="34"/>
      <c r="N97" s="34"/>
      <c r="O97" s="57"/>
      <c r="P97" s="57"/>
    </row>
    <row r="98" spans="1:16" s="59" customFormat="1" ht="42" customHeight="1" x14ac:dyDescent="0.4">
      <c r="A98" s="138" t="s">
        <v>56</v>
      </c>
      <c r="B98" s="138"/>
      <c r="C98" s="138"/>
      <c r="D98" s="138"/>
      <c r="E98" s="138"/>
      <c r="F98" s="138"/>
      <c r="G98" s="138"/>
      <c r="H98" s="138"/>
      <c r="I98" s="138"/>
      <c r="J98" s="138"/>
      <c r="K98" s="138"/>
      <c r="L98" s="138"/>
      <c r="M98" s="138"/>
      <c r="N98" s="138"/>
      <c r="O98" s="138"/>
      <c r="P98" s="57"/>
    </row>
    <row r="99" spans="1:16" s="59" customFormat="1" ht="42" customHeight="1" x14ac:dyDescent="0.4">
      <c r="A99" s="56" t="s">
        <v>57</v>
      </c>
      <c r="B99" s="56"/>
      <c r="C99" s="56"/>
      <c r="D99" s="56"/>
      <c r="E99" s="56"/>
      <c r="F99" s="56"/>
      <c r="G99" s="56"/>
      <c r="H99" s="56"/>
      <c r="I99" s="56"/>
      <c r="J99" s="56"/>
      <c r="K99" s="56"/>
      <c r="L99" s="56"/>
      <c r="M99" s="56"/>
      <c r="N99" s="56"/>
      <c r="O99" s="56"/>
      <c r="P99" s="57"/>
    </row>
    <row r="100" spans="1:16" s="70" customFormat="1" ht="42" customHeight="1" x14ac:dyDescent="0.4">
      <c r="A100" s="69" t="s">
        <v>58</v>
      </c>
      <c r="B100" s="69"/>
      <c r="C100" s="69"/>
      <c r="D100" s="69"/>
      <c r="E100" s="69"/>
      <c r="F100" s="69"/>
      <c r="G100" s="69"/>
      <c r="H100" s="69"/>
      <c r="I100" s="69"/>
      <c r="J100" s="69"/>
      <c r="K100" s="69"/>
      <c r="L100" s="69"/>
      <c r="M100" s="69"/>
      <c r="N100" s="69"/>
      <c r="O100" s="69"/>
      <c r="P100" s="57"/>
    </row>
    <row r="101" spans="1:16" s="70" customFormat="1" ht="42" customHeight="1" x14ac:dyDescent="0.4">
      <c r="A101" s="69" t="s">
        <v>55</v>
      </c>
      <c r="B101" s="69"/>
      <c r="C101" s="69"/>
      <c r="D101" s="69"/>
      <c r="E101" s="69"/>
      <c r="F101" s="69"/>
      <c r="G101" s="69"/>
      <c r="H101" s="69"/>
      <c r="I101" s="69"/>
      <c r="J101" s="69"/>
      <c r="K101" s="69"/>
      <c r="L101" s="69"/>
      <c r="M101" s="69"/>
      <c r="N101" s="69"/>
      <c r="O101" s="69"/>
      <c r="P101" s="57"/>
    </row>
    <row r="102" spans="1:16" s="59" customFormat="1" ht="48.75" customHeight="1" x14ac:dyDescent="0.4">
      <c r="A102" s="56" t="s">
        <v>51</v>
      </c>
      <c r="B102" s="56"/>
      <c r="C102" s="34"/>
      <c r="D102" s="34"/>
      <c r="E102" s="34"/>
      <c r="F102" s="34"/>
      <c r="G102" s="34"/>
      <c r="H102" s="34"/>
      <c r="I102" s="34"/>
      <c r="J102" s="34"/>
      <c r="K102" s="34"/>
      <c r="L102" s="34"/>
      <c r="N102" s="34"/>
      <c r="O102" s="57"/>
      <c r="P102" s="57"/>
    </row>
    <row r="103" spans="1:16" s="73" customFormat="1" ht="42" customHeight="1" x14ac:dyDescent="0.4">
      <c r="A103" s="69" t="s">
        <v>62</v>
      </c>
      <c r="B103" s="69"/>
      <c r="C103" s="34"/>
      <c r="D103" s="34"/>
      <c r="E103" s="34"/>
      <c r="F103" s="34"/>
      <c r="G103" s="34"/>
      <c r="H103" s="34"/>
      <c r="I103" s="34"/>
      <c r="J103" s="34"/>
      <c r="K103" s="34"/>
      <c r="L103" s="34"/>
      <c r="N103" s="34"/>
      <c r="O103" s="57"/>
      <c r="P103" s="57"/>
    </row>
    <row r="104" spans="1:16" s="59" customFormat="1" ht="42" customHeight="1" x14ac:dyDescent="0.4">
      <c r="A104" s="32" t="s">
        <v>61</v>
      </c>
      <c r="B104" s="139"/>
      <c r="C104" s="140"/>
      <c r="D104" s="140"/>
      <c r="E104" s="140"/>
      <c r="F104" s="140"/>
      <c r="G104" s="140"/>
      <c r="H104" s="140"/>
      <c r="I104" s="140"/>
      <c r="J104" s="140"/>
      <c r="K104" s="140"/>
      <c r="L104" s="140"/>
      <c r="M104" s="141"/>
      <c r="N104" s="34"/>
      <c r="O104" s="57"/>
      <c r="P104" s="57"/>
    </row>
    <row r="105" spans="1:16" s="59" customFormat="1" ht="57" customHeight="1" x14ac:dyDescent="0.4">
      <c r="A105" s="15"/>
      <c r="B105" s="71" t="s">
        <v>63</v>
      </c>
      <c r="N105" s="7"/>
    </row>
    <row r="106" spans="1:16" s="73" customFormat="1" ht="42" customHeight="1" x14ac:dyDescent="0.4">
      <c r="A106" s="69" t="s">
        <v>64</v>
      </c>
      <c r="B106" s="69"/>
      <c r="C106" s="34"/>
      <c r="D106" s="34"/>
      <c r="E106" s="34"/>
      <c r="F106" s="34"/>
      <c r="G106" s="34"/>
      <c r="H106" s="34"/>
      <c r="I106" s="34"/>
      <c r="J106" s="34"/>
      <c r="K106" s="34"/>
      <c r="L106" s="34"/>
      <c r="N106" s="34"/>
      <c r="O106" s="57"/>
      <c r="P106" s="57"/>
    </row>
    <row r="107" spans="1:16" s="73" customFormat="1" ht="42" customHeight="1" x14ac:dyDescent="0.4">
      <c r="A107" s="32" t="s">
        <v>61</v>
      </c>
      <c r="B107" s="139"/>
      <c r="C107" s="140"/>
      <c r="D107" s="140"/>
      <c r="E107" s="140"/>
      <c r="F107" s="140"/>
      <c r="G107" s="140"/>
      <c r="H107" s="140"/>
      <c r="I107" s="140"/>
      <c r="J107" s="140"/>
      <c r="K107" s="140"/>
      <c r="L107" s="140"/>
      <c r="M107" s="141"/>
      <c r="N107" s="34"/>
      <c r="O107" s="57"/>
      <c r="P107" s="57"/>
    </row>
    <row r="108" spans="1:16" s="73" customFormat="1" ht="42" customHeight="1" x14ac:dyDescent="0.4">
      <c r="A108" s="15"/>
      <c r="B108" s="71"/>
      <c r="N108" s="7"/>
    </row>
    <row r="109" spans="1:16" s="59" customFormat="1" ht="83.25" customHeight="1" x14ac:dyDescent="0.4">
      <c r="A109" s="15"/>
      <c r="B109" s="15"/>
      <c r="C109" s="41" t="s">
        <v>16</v>
      </c>
      <c r="I109" s="41"/>
      <c r="J109" s="47"/>
    </row>
    <row r="110" spans="1:16" s="59" customFormat="1" ht="83.25" customHeight="1" x14ac:dyDescent="0.4">
      <c r="A110" s="15"/>
      <c r="B110" s="15"/>
      <c r="C110" s="135"/>
      <c r="D110" s="135"/>
      <c r="E110" s="135"/>
      <c r="F110" s="135"/>
      <c r="G110" s="135"/>
      <c r="H110" s="135"/>
      <c r="I110" s="135"/>
      <c r="J110" s="135"/>
      <c r="K110" s="135"/>
      <c r="L110" s="135"/>
      <c r="M110" s="135"/>
      <c r="N110" s="135"/>
    </row>
    <row r="111" spans="1:16" s="59" customFormat="1" ht="83.25" customHeight="1" x14ac:dyDescent="0.4">
      <c r="A111" s="15"/>
      <c r="B111" s="15"/>
      <c r="C111" s="41"/>
      <c r="D111" s="115" t="str">
        <f>B1&amp;"     "</f>
        <v xml:space="preserve">医療機関○○クリニック     </v>
      </c>
      <c r="E111" s="115"/>
      <c r="F111" s="115"/>
      <c r="G111" s="115"/>
      <c r="H111" s="115"/>
      <c r="I111" s="115"/>
      <c r="J111" s="115"/>
      <c r="K111" s="115"/>
      <c r="L111" s="115"/>
      <c r="M111" s="96" t="s">
        <v>36</v>
      </c>
    </row>
    <row r="112" spans="1:16" s="59" customFormat="1" ht="83.25" customHeight="1" x14ac:dyDescent="0.4">
      <c r="A112" s="35"/>
      <c r="B112" s="35"/>
      <c r="C112" s="35"/>
      <c r="D112" s="35"/>
      <c r="E112" s="35"/>
      <c r="F112" s="35"/>
      <c r="G112" s="35"/>
      <c r="H112" s="35"/>
      <c r="I112" s="35"/>
      <c r="J112" s="46"/>
      <c r="K112" s="46"/>
      <c r="L112" s="35"/>
      <c r="M112" s="35"/>
      <c r="N112" s="42" t="s">
        <v>30</v>
      </c>
    </row>
    <row r="113" spans="1:15" s="67" customFormat="1" ht="46.5" customHeight="1" x14ac:dyDescent="0.4">
      <c r="A113" s="14" t="s">
        <v>72</v>
      </c>
      <c r="B113" s="35"/>
      <c r="C113" s="35"/>
      <c r="D113" s="35"/>
      <c r="E113" s="35"/>
      <c r="F113" s="35"/>
      <c r="G113" s="35"/>
      <c r="H113" s="35"/>
      <c r="I113" s="35"/>
      <c r="J113" s="46"/>
      <c r="K113" s="35"/>
      <c r="L113" s="142" t="str">
        <f>M3</f>
        <v>令和　年　月　日</v>
      </c>
      <c r="M113" s="142"/>
      <c r="N113" s="142"/>
    </row>
    <row r="114" spans="1:15" s="59" customFormat="1" ht="46.5" customHeight="1" x14ac:dyDescent="0.4">
      <c r="A114" s="14"/>
      <c r="B114" s="14"/>
      <c r="C114" s="58"/>
      <c r="D114" s="58"/>
      <c r="E114" s="58"/>
      <c r="F114" s="58"/>
      <c r="G114" s="58"/>
      <c r="H114" s="58"/>
      <c r="I114" s="58"/>
      <c r="J114" s="46"/>
      <c r="K114" s="35"/>
      <c r="L114" s="58"/>
      <c r="M114" s="58"/>
      <c r="N114" s="58"/>
    </row>
    <row r="115" spans="1:15" s="83" customFormat="1" ht="35.25" customHeight="1" x14ac:dyDescent="0.4">
      <c r="A115" s="82"/>
      <c r="B115" s="82"/>
      <c r="C115" s="82"/>
      <c r="D115" s="82"/>
      <c r="E115" s="82"/>
      <c r="F115" s="82"/>
      <c r="G115" s="82"/>
      <c r="H115" s="82"/>
      <c r="I115" s="37" t="s">
        <v>77</v>
      </c>
      <c r="J115" s="37"/>
      <c r="K115" s="37"/>
      <c r="L115" s="116"/>
      <c r="M115" s="116"/>
      <c r="N115" s="116"/>
    </row>
    <row r="116" spans="1:15" s="59" customFormat="1" ht="33.75" customHeight="1" x14ac:dyDescent="0.4">
      <c r="A116" s="58"/>
      <c r="B116" s="58"/>
      <c r="C116" s="58"/>
      <c r="D116" s="58"/>
      <c r="E116" s="58"/>
      <c r="F116" s="58"/>
      <c r="G116" s="58"/>
      <c r="H116" s="58"/>
      <c r="I116" s="89" t="s">
        <v>37</v>
      </c>
      <c r="J116" s="92"/>
      <c r="K116" s="89"/>
      <c r="L116" s="110" t="str">
        <f>B1</f>
        <v>医療機関○○クリニック</v>
      </c>
      <c r="M116" s="110"/>
      <c r="N116" s="110"/>
      <c r="O116" s="1"/>
    </row>
    <row r="117" spans="1:15" s="59" customFormat="1" ht="33.75" customHeight="1" x14ac:dyDescent="0.4">
      <c r="A117" s="58"/>
      <c r="B117" s="58"/>
      <c r="C117" s="58"/>
      <c r="D117" s="58"/>
      <c r="E117" s="58"/>
      <c r="F117" s="58"/>
      <c r="G117" s="58"/>
      <c r="H117" s="58"/>
      <c r="I117" s="89" t="s">
        <v>11</v>
      </c>
      <c r="J117" s="92"/>
      <c r="K117" s="89"/>
      <c r="L117" s="136"/>
      <c r="M117" s="136"/>
      <c r="N117" s="136"/>
      <c r="O117" s="1"/>
    </row>
    <row r="118" spans="1:15" s="59" customFormat="1" ht="33.75" customHeight="1" x14ac:dyDescent="0.4">
      <c r="A118" s="58"/>
      <c r="B118" s="58"/>
      <c r="C118" s="58"/>
      <c r="D118" s="58"/>
      <c r="E118" s="58"/>
      <c r="F118" s="58"/>
      <c r="G118" s="58"/>
      <c r="H118" s="58"/>
      <c r="I118" s="89" t="s">
        <v>12</v>
      </c>
      <c r="J118" s="92"/>
      <c r="K118" s="89"/>
      <c r="L118" s="137"/>
      <c r="M118" s="137"/>
      <c r="N118" s="137"/>
      <c r="O118" s="1"/>
    </row>
    <row r="119" spans="1:15" s="83" customFormat="1" ht="35.25" x14ac:dyDescent="0.4">
      <c r="A119" s="82"/>
      <c r="B119" s="82"/>
      <c r="C119" s="82"/>
      <c r="D119" s="82"/>
      <c r="E119" s="82"/>
      <c r="F119" s="82"/>
      <c r="G119" s="82"/>
      <c r="H119" s="82"/>
      <c r="I119" s="93" t="s">
        <v>78</v>
      </c>
      <c r="J119" s="93"/>
      <c r="K119" s="93"/>
      <c r="L119" s="114"/>
      <c r="M119" s="114"/>
      <c r="N119" s="114"/>
    </row>
    <row r="120" spans="1:15" ht="61.5" customHeight="1" x14ac:dyDescent="0.4">
      <c r="A120" s="9"/>
      <c r="B120" s="9"/>
      <c r="C120" s="9"/>
      <c r="D120" s="9"/>
      <c r="E120" s="9"/>
      <c r="F120" s="9"/>
      <c r="G120" s="9"/>
      <c r="H120" s="9"/>
      <c r="I120" s="9"/>
      <c r="J120" s="9"/>
      <c r="K120" s="9"/>
      <c r="L120" s="9"/>
      <c r="M120" s="9"/>
      <c r="N120" s="9"/>
    </row>
    <row r="121" spans="1:15" ht="83.25" customHeight="1" x14ac:dyDescent="0.4">
      <c r="A121" s="129" t="s">
        <v>79</v>
      </c>
      <c r="B121" s="129"/>
      <c r="C121" s="129"/>
      <c r="D121" s="129"/>
      <c r="E121" s="129"/>
      <c r="F121" s="129"/>
      <c r="G121" s="129"/>
      <c r="H121" s="129"/>
      <c r="I121" s="129"/>
      <c r="J121" s="129"/>
      <c r="K121" s="129"/>
      <c r="L121" s="129"/>
      <c r="M121" s="129"/>
      <c r="N121" s="129"/>
      <c r="O121" s="8"/>
    </row>
    <row r="122" spans="1:15" ht="24" x14ac:dyDescent="0.4">
      <c r="A122" s="9"/>
      <c r="B122" s="9"/>
      <c r="C122" s="9"/>
      <c r="D122" s="9"/>
      <c r="E122" s="9"/>
      <c r="F122" s="9"/>
      <c r="G122" s="9"/>
      <c r="H122" s="9"/>
      <c r="I122" s="9"/>
      <c r="J122" s="9"/>
      <c r="K122" s="9"/>
      <c r="L122" s="9"/>
      <c r="M122" s="9"/>
      <c r="N122" s="9"/>
    </row>
    <row r="123" spans="1:15" ht="24" x14ac:dyDescent="0.4">
      <c r="A123" s="9"/>
      <c r="B123" s="9"/>
      <c r="C123" s="9"/>
      <c r="D123" s="9"/>
      <c r="E123" s="9"/>
      <c r="F123" s="9"/>
      <c r="G123" s="9"/>
      <c r="H123" s="9"/>
      <c r="I123" s="9"/>
      <c r="J123" s="9"/>
      <c r="K123" s="9"/>
      <c r="L123" s="9"/>
      <c r="M123" s="9"/>
      <c r="N123" s="9"/>
    </row>
    <row r="124" spans="1:15" ht="28.5" customHeight="1" x14ac:dyDescent="0.4">
      <c r="A124" s="9"/>
      <c r="B124" s="9"/>
      <c r="C124" s="9"/>
      <c r="D124" s="9"/>
      <c r="E124" s="9"/>
      <c r="F124" s="9"/>
      <c r="G124" s="9"/>
      <c r="H124" s="9"/>
      <c r="I124" s="9"/>
      <c r="J124" s="9"/>
      <c r="K124" s="9"/>
      <c r="L124" s="9"/>
      <c r="M124" s="9"/>
      <c r="N124" s="9"/>
    </row>
    <row r="125" spans="1:15" ht="75" customHeight="1" x14ac:dyDescent="0.4">
      <c r="A125" s="130" t="s">
        <v>95</v>
      </c>
      <c r="B125" s="130"/>
      <c r="C125" s="130"/>
      <c r="D125" s="130"/>
      <c r="E125" s="130"/>
      <c r="F125" s="130"/>
      <c r="G125" s="130"/>
      <c r="H125" s="130"/>
      <c r="I125" s="130"/>
      <c r="J125" s="130"/>
      <c r="K125" s="130"/>
      <c r="L125" s="130"/>
      <c r="M125" s="130"/>
      <c r="N125" s="130"/>
      <c r="O125" s="6"/>
    </row>
    <row r="126" spans="1:15" x14ac:dyDescent="0.4">
      <c r="C126" s="5"/>
      <c r="D126" s="5"/>
      <c r="E126" s="5"/>
      <c r="F126" s="5"/>
      <c r="G126" s="5"/>
      <c r="H126" s="5"/>
      <c r="I126" s="5"/>
    </row>
    <row r="127" spans="1:15" x14ac:dyDescent="0.4">
      <c r="C127" s="2"/>
      <c r="D127" s="1"/>
      <c r="E127" s="1"/>
      <c r="F127" s="3"/>
      <c r="G127" s="3"/>
      <c r="H127" s="4"/>
      <c r="I127" s="4"/>
    </row>
    <row r="128" spans="1:15" ht="45.75" x14ac:dyDescent="0.9">
      <c r="C128" s="10" t="s">
        <v>13</v>
      </c>
      <c r="D128" s="11"/>
      <c r="E128" s="11"/>
      <c r="F128" s="143">
        <f>SUM(F151,J151,N151)</f>
        <v>0</v>
      </c>
      <c r="G128" s="143"/>
      <c r="H128" s="143"/>
      <c r="I128" s="143"/>
      <c r="J128" s="143"/>
      <c r="K128" s="11"/>
      <c r="L128" s="7"/>
      <c r="M128" s="7"/>
    </row>
    <row r="130" spans="1:16" s="83" customFormat="1" ht="35.25" customHeight="1" x14ac:dyDescent="0.4">
      <c r="A130" s="85" t="s">
        <v>80</v>
      </c>
      <c r="B130" s="86"/>
      <c r="C130" s="86"/>
      <c r="D130" s="86"/>
      <c r="E130" s="86"/>
      <c r="F130" s="86"/>
      <c r="G130" s="86"/>
      <c r="H130" s="86"/>
      <c r="I130" s="86"/>
      <c r="J130" s="86"/>
      <c r="K130" s="86"/>
      <c r="L130" s="86"/>
      <c r="M130" s="86"/>
    </row>
    <row r="131" spans="1:16" s="83" customFormat="1" ht="33" customHeight="1" x14ac:dyDescent="0.4">
      <c r="A131" s="85" t="s">
        <v>81</v>
      </c>
      <c r="B131" s="87"/>
      <c r="C131" s="87"/>
      <c r="D131" s="87"/>
      <c r="E131" s="87"/>
      <c r="F131" s="87"/>
      <c r="G131" s="87"/>
      <c r="H131" s="87"/>
      <c r="I131" s="87"/>
      <c r="J131" s="87"/>
      <c r="K131" s="87"/>
      <c r="L131" s="87"/>
      <c r="M131" s="87"/>
      <c r="N131" s="87"/>
      <c r="O131" s="87"/>
    </row>
    <row r="132" spans="1:16" s="83" customFormat="1" ht="33" customHeight="1" x14ac:dyDescent="0.4">
      <c r="A132" s="85" t="s">
        <v>82</v>
      </c>
      <c r="B132" s="87"/>
      <c r="C132" s="87"/>
      <c r="D132" s="87"/>
      <c r="E132" s="87"/>
      <c r="F132" s="87"/>
      <c r="G132" s="87"/>
      <c r="H132" s="87"/>
      <c r="I132" s="87"/>
      <c r="J132" s="87"/>
      <c r="K132" s="87"/>
      <c r="L132" s="87"/>
      <c r="M132" s="87"/>
      <c r="N132" s="87"/>
      <c r="O132" s="87"/>
    </row>
    <row r="133" spans="1:16" ht="32.25" customHeight="1" x14ac:dyDescent="0.4"/>
    <row r="134" spans="1:16" ht="35.25" x14ac:dyDescent="0.4">
      <c r="A134" s="35" t="s">
        <v>14</v>
      </c>
      <c r="B134" s="35"/>
      <c r="C134" s="35"/>
      <c r="D134" s="35"/>
      <c r="E134" s="35"/>
      <c r="F134" s="35"/>
      <c r="G134" s="35"/>
      <c r="H134" s="35"/>
      <c r="I134" s="35"/>
      <c r="J134" s="35"/>
      <c r="K134" s="35"/>
      <c r="L134" s="35"/>
      <c r="M134" s="35"/>
      <c r="N134" s="35"/>
    </row>
    <row r="135" spans="1:16" ht="26.25" customHeight="1" x14ac:dyDescent="0.4">
      <c r="A135" s="35"/>
      <c r="B135" s="35"/>
      <c r="C135" s="35"/>
      <c r="D135" s="35"/>
      <c r="E135" s="35"/>
      <c r="F135" s="35"/>
      <c r="G135" s="35"/>
      <c r="H135" s="35"/>
      <c r="I135" s="35"/>
      <c r="J135" s="35"/>
      <c r="K135" s="35"/>
      <c r="L135" s="35"/>
      <c r="M135" s="35"/>
      <c r="N135" s="36"/>
    </row>
    <row r="136" spans="1:16" ht="35.25" x14ac:dyDescent="0.4">
      <c r="A136" s="98" t="s">
        <v>94</v>
      </c>
      <c r="B136" s="54"/>
      <c r="C136" s="36"/>
      <c r="D136" s="36"/>
      <c r="E136" s="36"/>
      <c r="F136" s="35"/>
      <c r="G136" s="35"/>
      <c r="H136" s="35"/>
      <c r="I136" s="35"/>
      <c r="J136" s="35"/>
      <c r="K136" s="35"/>
      <c r="L136" s="35"/>
      <c r="M136" s="35"/>
      <c r="N136" s="36"/>
    </row>
    <row r="137" spans="1:16" ht="35.25" x14ac:dyDescent="0.4">
      <c r="A137" s="36" t="s">
        <v>15</v>
      </c>
      <c r="B137" s="54"/>
      <c r="C137" s="36"/>
      <c r="D137" s="36"/>
      <c r="E137" s="36"/>
      <c r="F137" s="35"/>
      <c r="G137" s="38">
        <f>COUNTIF(K9:K70,"150回以上")</f>
        <v>0</v>
      </c>
      <c r="H137" s="36" t="s">
        <v>45</v>
      </c>
      <c r="J137" s="36"/>
      <c r="K137" s="36"/>
      <c r="L137" s="36"/>
      <c r="M137" s="36"/>
      <c r="N137" s="36"/>
    </row>
    <row r="138" spans="1:16" ht="35.25" x14ac:dyDescent="0.4">
      <c r="A138" s="36" t="s">
        <v>17</v>
      </c>
      <c r="B138" s="54"/>
      <c r="C138" s="36"/>
      <c r="D138" s="36"/>
      <c r="E138" s="36"/>
      <c r="F138" s="35"/>
      <c r="G138" s="38">
        <f>COUNTIF(K9:K70,"100回以上")</f>
        <v>0</v>
      </c>
      <c r="H138" s="36" t="s">
        <v>46</v>
      </c>
      <c r="J138" s="36"/>
      <c r="K138" s="36"/>
      <c r="L138" s="36"/>
      <c r="M138" s="36"/>
      <c r="N138" s="36"/>
    </row>
    <row r="139" spans="1:16" ht="41.25" customHeight="1" x14ac:dyDescent="0.4">
      <c r="A139" s="35"/>
      <c r="B139" s="35"/>
      <c r="C139" s="35"/>
      <c r="D139" s="35"/>
      <c r="E139" s="35"/>
      <c r="F139" s="35"/>
      <c r="G139" s="35"/>
      <c r="H139" s="35"/>
      <c r="I139" s="35"/>
      <c r="J139" s="35"/>
      <c r="K139" s="35"/>
      <c r="L139" s="35"/>
      <c r="M139" s="35"/>
      <c r="N139" s="35"/>
      <c r="P139" s="12"/>
    </row>
    <row r="140" spans="1:16" ht="30.75" customHeight="1" x14ac:dyDescent="0.4">
      <c r="A140" s="34"/>
      <c r="B140" s="34"/>
      <c r="C140" s="133" t="s">
        <v>9</v>
      </c>
      <c r="D140" s="133"/>
      <c r="E140" s="133"/>
      <c r="F140" s="131" t="s">
        <v>33</v>
      </c>
      <c r="G140" s="132"/>
      <c r="H140" s="132"/>
      <c r="I140" s="132"/>
      <c r="J140" s="131" t="s">
        <v>32</v>
      </c>
      <c r="K140" s="132"/>
      <c r="L140" s="132"/>
      <c r="M140" s="133" t="s">
        <v>10</v>
      </c>
      <c r="N140" s="134"/>
      <c r="P140" s="13"/>
    </row>
    <row r="141" spans="1:16" ht="18.75" customHeight="1" x14ac:dyDescent="0.4">
      <c r="A141" s="34"/>
      <c r="B141" s="34"/>
      <c r="C141" s="156" t="s">
        <v>31</v>
      </c>
      <c r="D141" s="157"/>
      <c r="E141" s="157"/>
      <c r="F141" s="156" t="s">
        <v>43</v>
      </c>
      <c r="G141" s="161"/>
      <c r="H141" s="161"/>
      <c r="I141" s="161"/>
      <c r="J141" s="156" t="s">
        <v>44</v>
      </c>
      <c r="K141" s="161"/>
      <c r="L141" s="161"/>
      <c r="M141" s="160" t="s">
        <v>34</v>
      </c>
      <c r="N141" s="161"/>
      <c r="P141" s="13"/>
    </row>
    <row r="142" spans="1:16" ht="35.25" x14ac:dyDescent="0.4">
      <c r="A142" s="37" t="s">
        <v>85</v>
      </c>
      <c r="B142" s="37"/>
      <c r="C142" s="37"/>
      <c r="D142" s="128">
        <f>SUM(J10:J11)</f>
        <v>0</v>
      </c>
      <c r="E142" s="128"/>
      <c r="F142" s="127">
        <f>IF(AND($G$137&gt;=4,K10="150回以上"),D142*3000,0)</f>
        <v>0</v>
      </c>
      <c r="G142" s="127"/>
      <c r="H142" s="127"/>
      <c r="I142" s="127"/>
      <c r="J142" s="127">
        <f>IF(AND($G$138&gt;=4,K10="100回以上"),D142*2000,0)</f>
        <v>0</v>
      </c>
      <c r="K142" s="127"/>
      <c r="L142" s="127"/>
      <c r="M142" s="43">
        <f>IF(AND(F142=0,J142=0),COUNTIF(C12:I12,"&gt;=50"),0)</f>
        <v>0</v>
      </c>
      <c r="N142" s="51">
        <f t="shared" ref="N142:N150" si="60">M142*100000</f>
        <v>0</v>
      </c>
      <c r="P142" s="13"/>
    </row>
    <row r="143" spans="1:16" ht="35.25" x14ac:dyDescent="0.4">
      <c r="A143" s="37" t="s">
        <v>86</v>
      </c>
      <c r="B143" s="37"/>
      <c r="C143" s="37"/>
      <c r="D143" s="128">
        <f>SUM(J17:J18)</f>
        <v>0</v>
      </c>
      <c r="E143" s="128"/>
      <c r="F143" s="127">
        <f>IF(AND($G$137&gt;=4,K17="150回以上"),D143*3000,0)</f>
        <v>0</v>
      </c>
      <c r="G143" s="127"/>
      <c r="H143" s="127"/>
      <c r="I143" s="127"/>
      <c r="J143" s="127">
        <f>IF(AND($G$138&gt;=4,K17="100回以上"),D143*2000,0)</f>
        <v>0</v>
      </c>
      <c r="K143" s="127"/>
      <c r="L143" s="127"/>
      <c r="M143" s="43">
        <f>IF(AND(F143=0,J143=0),COUNTIF(C19:I19,"&gt;=50"),0)</f>
        <v>0</v>
      </c>
      <c r="N143" s="51">
        <f t="shared" si="60"/>
        <v>0</v>
      </c>
      <c r="P143" s="13"/>
    </row>
    <row r="144" spans="1:16" ht="35.25" x14ac:dyDescent="0.4">
      <c r="A144" s="37" t="s">
        <v>87</v>
      </c>
      <c r="B144" s="37"/>
      <c r="C144" s="37"/>
      <c r="D144" s="128">
        <f>SUM(J24:J25)</f>
        <v>0</v>
      </c>
      <c r="E144" s="128"/>
      <c r="F144" s="127">
        <f>IF(AND($G$137&gt;=4,K24="150回以上"),D144*3000,0)</f>
        <v>0</v>
      </c>
      <c r="G144" s="127"/>
      <c r="H144" s="127"/>
      <c r="I144" s="127"/>
      <c r="J144" s="127">
        <f>IF(AND($G$138&gt;=4,K24="100回以上"),D144*2000,0)</f>
        <v>0</v>
      </c>
      <c r="K144" s="127"/>
      <c r="L144" s="127"/>
      <c r="M144" s="43">
        <f>IF(AND(F144=0,J144=0),COUNTIF(C26:I26,"&gt;=50"),0)</f>
        <v>0</v>
      </c>
      <c r="N144" s="51">
        <f t="shared" si="60"/>
        <v>0</v>
      </c>
      <c r="P144" s="13"/>
    </row>
    <row r="145" spans="1:16" ht="35.25" x14ac:dyDescent="0.4">
      <c r="A145" s="37" t="s">
        <v>88</v>
      </c>
      <c r="B145" s="37"/>
      <c r="C145" s="37"/>
      <c r="D145" s="128">
        <f>SUM(J31:J32)</f>
        <v>0</v>
      </c>
      <c r="E145" s="128"/>
      <c r="F145" s="127">
        <f>IF(AND($G$137&gt;=4,K31="150回以上"),D145*3000,0)</f>
        <v>0</v>
      </c>
      <c r="G145" s="127"/>
      <c r="H145" s="127"/>
      <c r="I145" s="127"/>
      <c r="J145" s="127">
        <f>IF(AND($G$138&gt;=4,K31="100回以上"),D145*2000,0)</f>
        <v>0</v>
      </c>
      <c r="K145" s="127"/>
      <c r="L145" s="127"/>
      <c r="M145" s="43">
        <f>IF(AND(F145=0,J145=0),COUNTIF(C33:I33,"&gt;=50"),0)</f>
        <v>0</v>
      </c>
      <c r="N145" s="51">
        <f t="shared" si="60"/>
        <v>0</v>
      </c>
      <c r="P145" s="13"/>
    </row>
    <row r="146" spans="1:16" ht="35.25" x14ac:dyDescent="0.4">
      <c r="A146" s="37" t="s">
        <v>89</v>
      </c>
      <c r="B146" s="37"/>
      <c r="C146" s="37"/>
      <c r="D146" s="128">
        <f>SUM(J38:J39)</f>
        <v>0</v>
      </c>
      <c r="E146" s="128"/>
      <c r="F146" s="127">
        <f>IF(AND($G$137&gt;=4,K38="150回以上"),D146*3000,0)</f>
        <v>0</v>
      </c>
      <c r="G146" s="127"/>
      <c r="H146" s="127"/>
      <c r="I146" s="127"/>
      <c r="J146" s="127">
        <f>IF(AND($G$138&gt;=4,K38="100回以上"),D146*2000,0)</f>
        <v>0</v>
      </c>
      <c r="K146" s="127"/>
      <c r="L146" s="127"/>
      <c r="M146" s="43">
        <f>IF(AND(F146=0,J146=0),COUNTIF(C40:I40,"&gt;=50"),0)</f>
        <v>0</v>
      </c>
      <c r="N146" s="51">
        <f t="shared" si="60"/>
        <v>0</v>
      </c>
      <c r="P146" s="13"/>
    </row>
    <row r="147" spans="1:16" ht="35.25" x14ac:dyDescent="0.4">
      <c r="A147" s="37" t="s">
        <v>90</v>
      </c>
      <c r="B147" s="37"/>
      <c r="C147" s="37"/>
      <c r="D147" s="128">
        <f>SUM(J45:J46)</f>
        <v>0</v>
      </c>
      <c r="E147" s="128"/>
      <c r="F147" s="127">
        <f>IF(AND($G$137&gt;=4,K45="150回以上"),D147*3000,0)</f>
        <v>0</v>
      </c>
      <c r="G147" s="127"/>
      <c r="H147" s="127"/>
      <c r="I147" s="127"/>
      <c r="J147" s="127">
        <f>IF(AND($G$138&gt;=4,K45="100回以上"),D147*2000,0)</f>
        <v>0</v>
      </c>
      <c r="K147" s="127"/>
      <c r="L147" s="127"/>
      <c r="M147" s="43">
        <f>IF(AND(F147=0,J147=0),COUNTIF(C47:I47,"&gt;=50"),0)</f>
        <v>0</v>
      </c>
      <c r="N147" s="51">
        <f t="shared" si="60"/>
        <v>0</v>
      </c>
      <c r="P147" s="13"/>
    </row>
    <row r="148" spans="1:16" ht="35.25" x14ac:dyDescent="0.4">
      <c r="A148" s="37" t="s">
        <v>91</v>
      </c>
      <c r="B148" s="37"/>
      <c r="C148" s="37"/>
      <c r="D148" s="128">
        <f>SUM(J52:J53)</f>
        <v>0</v>
      </c>
      <c r="E148" s="128"/>
      <c r="F148" s="127">
        <f>IF(AND($G$137&gt;=4,K52="150回以上"),D148*3000,0)</f>
        <v>0</v>
      </c>
      <c r="G148" s="127"/>
      <c r="H148" s="127"/>
      <c r="I148" s="127"/>
      <c r="J148" s="127">
        <f>IF(AND($G$138&gt;=4,K52="100回以上"),D148*2000,0)</f>
        <v>0</v>
      </c>
      <c r="K148" s="127"/>
      <c r="L148" s="127"/>
      <c r="M148" s="43">
        <f>IF(AND(F148=0,J148=0),COUNTIF(C54:I54,"&gt;=50"),0)</f>
        <v>0</v>
      </c>
      <c r="N148" s="51">
        <f t="shared" si="60"/>
        <v>0</v>
      </c>
      <c r="P148" s="13"/>
    </row>
    <row r="149" spans="1:16" ht="35.25" x14ac:dyDescent="0.4">
      <c r="A149" s="37" t="s">
        <v>92</v>
      </c>
      <c r="B149" s="37"/>
      <c r="C149" s="37"/>
      <c r="D149" s="128">
        <f>SUM(J59:J60)</f>
        <v>0</v>
      </c>
      <c r="E149" s="128"/>
      <c r="F149" s="127">
        <f>IF(AND($G$137&gt;=4,K59="150回以上"),D149*3000,0)</f>
        <v>0</v>
      </c>
      <c r="G149" s="127"/>
      <c r="H149" s="127"/>
      <c r="I149" s="127"/>
      <c r="J149" s="127">
        <f>IF(AND($G$138&gt;=4,K59="100回以上"),D149*2000,0)</f>
        <v>0</v>
      </c>
      <c r="K149" s="127"/>
      <c r="L149" s="127"/>
      <c r="M149" s="43">
        <f>IF(AND(F149=0,J149=0),COUNTIF(C61:I61,"&gt;=50"),0)</f>
        <v>0</v>
      </c>
      <c r="N149" s="51">
        <f t="shared" si="60"/>
        <v>0</v>
      </c>
      <c r="P149" s="13"/>
    </row>
    <row r="150" spans="1:16" ht="36" thickBot="1" x14ac:dyDescent="0.45">
      <c r="A150" s="39" t="s">
        <v>93</v>
      </c>
      <c r="B150" s="39"/>
      <c r="C150" s="39"/>
      <c r="D150" s="162">
        <f>SUM(J66:J67)</f>
        <v>0</v>
      </c>
      <c r="E150" s="162"/>
      <c r="F150" s="158">
        <f>IF(AND($G$137&gt;=4,K66="150回以上"),D150*3000,0)</f>
        <v>0</v>
      </c>
      <c r="G150" s="158"/>
      <c r="H150" s="158"/>
      <c r="I150" s="158"/>
      <c r="J150" s="158">
        <f>IF(AND($G$138&gt;=4,K66="100回以上"),D150*2000,0)</f>
        <v>0</v>
      </c>
      <c r="K150" s="158"/>
      <c r="L150" s="158"/>
      <c r="M150" s="44">
        <f>IF(AND(F150=0,J150=0),COUNTIF(C68:I68,"&gt;=50"),0)</f>
        <v>0</v>
      </c>
      <c r="N150" s="52">
        <f t="shared" si="60"/>
        <v>0</v>
      </c>
    </row>
    <row r="151" spans="1:16" ht="36" thickTop="1" x14ac:dyDescent="0.4">
      <c r="A151" s="40" t="s">
        <v>28</v>
      </c>
      <c r="B151" s="40"/>
      <c r="C151" s="40"/>
      <c r="D151" s="159">
        <f>SUM(D142:E150)</f>
        <v>0</v>
      </c>
      <c r="E151" s="159"/>
      <c r="F151" s="144">
        <f>SUM(F142:I150)</f>
        <v>0</v>
      </c>
      <c r="G151" s="144"/>
      <c r="H151" s="144"/>
      <c r="I151" s="144"/>
      <c r="J151" s="144">
        <f>SUM(J142:L150)</f>
        <v>0</v>
      </c>
      <c r="K151" s="144"/>
      <c r="L151" s="144"/>
      <c r="M151" s="45">
        <f>SUM(M142:M150)</f>
        <v>0</v>
      </c>
      <c r="N151" s="53">
        <f>SUM(N142:N150)</f>
        <v>0</v>
      </c>
    </row>
    <row r="152" spans="1:16" ht="90" customHeight="1" x14ac:dyDescent="0.4">
      <c r="A152" s="36"/>
      <c r="B152" s="54"/>
      <c r="C152" s="36"/>
      <c r="D152" s="153"/>
      <c r="E152" s="153"/>
      <c r="F152" s="36"/>
      <c r="G152" s="36"/>
      <c r="H152" s="36"/>
      <c r="I152" s="36"/>
      <c r="J152" s="36"/>
      <c r="K152" s="36"/>
      <c r="L152" s="36"/>
      <c r="M152" s="36"/>
      <c r="N152" s="36"/>
    </row>
    <row r="153" spans="1:16" ht="35.25" x14ac:dyDescent="0.4">
      <c r="A153" s="50" t="s">
        <v>19</v>
      </c>
      <c r="B153" s="148"/>
      <c r="C153" s="149"/>
      <c r="D153" s="149"/>
      <c r="E153" s="149"/>
      <c r="F153" s="149"/>
      <c r="G153" s="149"/>
      <c r="H153" s="150"/>
      <c r="I153" s="151" t="s">
        <v>20</v>
      </c>
      <c r="J153" s="151"/>
      <c r="K153" s="151"/>
      <c r="L153" s="152"/>
      <c r="M153" s="152"/>
      <c r="N153" s="152"/>
      <c r="O153" s="28"/>
    </row>
    <row r="154" spans="1:16" ht="35.25" x14ac:dyDescent="0.4">
      <c r="A154" s="50" t="s">
        <v>21</v>
      </c>
      <c r="B154" s="145"/>
      <c r="C154" s="146"/>
      <c r="D154" s="146"/>
      <c r="E154" s="146"/>
      <c r="F154" s="146"/>
      <c r="G154" s="146"/>
      <c r="H154" s="147"/>
      <c r="I154" s="151" t="s">
        <v>22</v>
      </c>
      <c r="J154" s="151"/>
      <c r="K154" s="151"/>
      <c r="L154" s="152"/>
      <c r="M154" s="152"/>
      <c r="N154" s="152"/>
      <c r="O154" s="27"/>
    </row>
    <row r="155" spans="1:16" ht="30" customHeight="1" x14ac:dyDescent="0.4">
      <c r="A155" s="50" t="s">
        <v>23</v>
      </c>
      <c r="B155" s="145"/>
      <c r="C155" s="146"/>
      <c r="D155" s="146"/>
      <c r="E155" s="146"/>
      <c r="F155" s="146"/>
      <c r="G155" s="146"/>
      <c r="H155" s="147"/>
      <c r="I155" s="151" t="s">
        <v>24</v>
      </c>
      <c r="J155" s="151"/>
      <c r="K155" s="151"/>
      <c r="L155" s="152"/>
      <c r="M155" s="152"/>
      <c r="N155" s="152"/>
      <c r="O155" s="27"/>
    </row>
    <row r="156" spans="1:16" ht="30" customHeight="1" x14ac:dyDescent="0.4">
      <c r="A156" s="50" t="s">
        <v>26</v>
      </c>
      <c r="B156" s="145"/>
      <c r="C156" s="146"/>
      <c r="D156" s="146"/>
      <c r="E156" s="146"/>
      <c r="F156" s="146"/>
      <c r="G156" s="146"/>
      <c r="H156" s="146"/>
      <c r="I156" s="146"/>
      <c r="J156" s="146"/>
      <c r="K156" s="146"/>
      <c r="L156" s="146"/>
      <c r="M156" s="146"/>
      <c r="N156" s="147"/>
      <c r="O156" s="26"/>
    </row>
    <row r="157" spans="1:16" ht="30" customHeight="1" x14ac:dyDescent="0.4">
      <c r="A157" s="50" t="s">
        <v>25</v>
      </c>
      <c r="B157" s="145"/>
      <c r="C157" s="146"/>
      <c r="D157" s="146"/>
      <c r="E157" s="146"/>
      <c r="F157" s="146"/>
      <c r="G157" s="146"/>
      <c r="H157" s="146"/>
      <c r="I157" s="146"/>
      <c r="J157" s="146"/>
      <c r="K157" s="146"/>
      <c r="L157" s="146"/>
      <c r="M157" s="146"/>
      <c r="N157" s="147"/>
      <c r="O157" s="29"/>
    </row>
    <row r="158" spans="1:16" x14ac:dyDescent="0.4">
      <c r="D158" s="154"/>
      <c r="E158" s="154"/>
    </row>
    <row r="159" spans="1:16" ht="18.75" customHeight="1" x14ac:dyDescent="0.4">
      <c r="D159" s="154"/>
      <c r="E159" s="154"/>
    </row>
    <row r="160" spans="1:16" ht="18.75" customHeight="1" x14ac:dyDescent="0.4">
      <c r="D160" s="154"/>
      <c r="E160" s="154"/>
    </row>
    <row r="161" spans="4:5" x14ac:dyDescent="0.4">
      <c r="D161" s="154"/>
      <c r="E161" s="154"/>
    </row>
    <row r="162" spans="4:5" x14ac:dyDescent="0.4">
      <c r="D162" s="154"/>
      <c r="E162" s="154"/>
    </row>
    <row r="163" spans="4:5" x14ac:dyDescent="0.4">
      <c r="D163" s="154"/>
      <c r="E163" s="154"/>
    </row>
    <row r="164" spans="4:5" x14ac:dyDescent="0.4">
      <c r="D164" s="154"/>
      <c r="E164" s="154"/>
    </row>
    <row r="165" spans="4:5" x14ac:dyDescent="0.4">
      <c r="D165" s="154"/>
      <c r="E165" s="154"/>
    </row>
    <row r="166" spans="4:5" x14ac:dyDescent="0.4">
      <c r="D166" s="154"/>
      <c r="E166" s="154"/>
    </row>
    <row r="167" spans="4:5" x14ac:dyDescent="0.4">
      <c r="D167" s="154"/>
      <c r="E167" s="154"/>
    </row>
    <row r="168" spans="4:5" x14ac:dyDescent="0.4">
      <c r="D168" s="154"/>
      <c r="E168" s="154"/>
    </row>
    <row r="169" spans="4:5" x14ac:dyDescent="0.4">
      <c r="D169" s="154"/>
      <c r="E169" s="154"/>
    </row>
    <row r="170" spans="4:5" x14ac:dyDescent="0.4">
      <c r="D170" s="154"/>
      <c r="E170" s="154"/>
    </row>
    <row r="171" spans="4:5" x14ac:dyDescent="0.4">
      <c r="D171" s="154"/>
      <c r="E171" s="154"/>
    </row>
    <row r="172" spans="4:5" x14ac:dyDescent="0.4">
      <c r="D172" s="154"/>
      <c r="E172" s="154"/>
    </row>
    <row r="173" spans="4:5" x14ac:dyDescent="0.4">
      <c r="D173" s="154"/>
      <c r="E173" s="154"/>
    </row>
  </sheetData>
  <sheetProtection password="FCF5" sheet="1" objects="1" scenarios="1" selectLockedCells="1"/>
  <mergeCells count="180">
    <mergeCell ref="K17:K18"/>
    <mergeCell ref="J17:J18"/>
    <mergeCell ref="K31:K32"/>
    <mergeCell ref="K38:K39"/>
    <mergeCell ref="K45:K46"/>
    <mergeCell ref="K52:K53"/>
    <mergeCell ref="K59:K60"/>
    <mergeCell ref="K66:K67"/>
    <mergeCell ref="J63:J64"/>
    <mergeCell ref="J56:J57"/>
    <mergeCell ref="J49:J50"/>
    <mergeCell ref="J42:J43"/>
    <mergeCell ref="J35:J36"/>
    <mergeCell ref="J28:J29"/>
    <mergeCell ref="J21:J22"/>
    <mergeCell ref="M141:N141"/>
    <mergeCell ref="D150:E150"/>
    <mergeCell ref="D148:E148"/>
    <mergeCell ref="F148:I148"/>
    <mergeCell ref="J148:L148"/>
    <mergeCell ref="D149:E149"/>
    <mergeCell ref="F149:I149"/>
    <mergeCell ref="J149:L149"/>
    <mergeCell ref="D147:E147"/>
    <mergeCell ref="J150:L150"/>
    <mergeCell ref="F147:I147"/>
    <mergeCell ref="J147:L147"/>
    <mergeCell ref="D144:E144"/>
    <mergeCell ref="F144:I144"/>
    <mergeCell ref="J144:L144"/>
    <mergeCell ref="D145:E145"/>
    <mergeCell ref="F145:I145"/>
    <mergeCell ref="J145:L145"/>
    <mergeCell ref="F141:I141"/>
    <mergeCell ref="J141:L141"/>
    <mergeCell ref="D142:E142"/>
    <mergeCell ref="F142:I142"/>
    <mergeCell ref="J142:L142"/>
    <mergeCell ref="D143:E143"/>
    <mergeCell ref="D172:E172"/>
    <mergeCell ref="D173:E173"/>
    <mergeCell ref="E73:I73"/>
    <mergeCell ref="E74:I74"/>
    <mergeCell ref="E75:I75"/>
    <mergeCell ref="C140:E140"/>
    <mergeCell ref="C141:E141"/>
    <mergeCell ref="D166:E166"/>
    <mergeCell ref="D167:E167"/>
    <mergeCell ref="D168:E168"/>
    <mergeCell ref="D169:E169"/>
    <mergeCell ref="D170:E170"/>
    <mergeCell ref="D171:E171"/>
    <mergeCell ref="D160:E160"/>
    <mergeCell ref="D161:E161"/>
    <mergeCell ref="D162:E162"/>
    <mergeCell ref="D163:E163"/>
    <mergeCell ref="D164:E164"/>
    <mergeCell ref="D165:E165"/>
    <mergeCell ref="D158:E158"/>
    <mergeCell ref="D159:E159"/>
    <mergeCell ref="F150:I150"/>
    <mergeCell ref="D151:E151"/>
    <mergeCell ref="F151:I151"/>
    <mergeCell ref="J151:L151"/>
    <mergeCell ref="B157:N157"/>
    <mergeCell ref="B156:N156"/>
    <mergeCell ref="B155:H155"/>
    <mergeCell ref="B154:H154"/>
    <mergeCell ref="B153:H153"/>
    <mergeCell ref="I155:K155"/>
    <mergeCell ref="L155:N155"/>
    <mergeCell ref="D152:E152"/>
    <mergeCell ref="I153:K153"/>
    <mergeCell ref="L153:N153"/>
    <mergeCell ref="I154:K154"/>
    <mergeCell ref="L154:N154"/>
    <mergeCell ref="F143:I143"/>
    <mergeCell ref="J143:L143"/>
    <mergeCell ref="D146:E146"/>
    <mergeCell ref="F146:I146"/>
    <mergeCell ref="J146:L146"/>
    <mergeCell ref="A121:N121"/>
    <mergeCell ref="A125:N125"/>
    <mergeCell ref="L65:N65"/>
    <mergeCell ref="L66:N66"/>
    <mergeCell ref="L69:N69"/>
    <mergeCell ref="L70:N70"/>
    <mergeCell ref="F140:I140"/>
    <mergeCell ref="J140:L140"/>
    <mergeCell ref="M140:N140"/>
    <mergeCell ref="C110:N110"/>
    <mergeCell ref="L117:N117"/>
    <mergeCell ref="L118:N118"/>
    <mergeCell ref="L71:N71"/>
    <mergeCell ref="J70:J71"/>
    <mergeCell ref="A98:O98"/>
    <mergeCell ref="B104:M104"/>
    <mergeCell ref="L113:N113"/>
    <mergeCell ref="B107:M107"/>
    <mergeCell ref="F128:J128"/>
    <mergeCell ref="L119:N119"/>
    <mergeCell ref="D111:L111"/>
    <mergeCell ref="L115:N115"/>
    <mergeCell ref="B1:K1"/>
    <mergeCell ref="L47:N47"/>
    <mergeCell ref="J7:J8"/>
    <mergeCell ref="K7:K8"/>
    <mergeCell ref="L7:N8"/>
    <mergeCell ref="L9:N9"/>
    <mergeCell ref="L10:N10"/>
    <mergeCell ref="L13:N13"/>
    <mergeCell ref="L14:N14"/>
    <mergeCell ref="J14:J15"/>
    <mergeCell ref="L36:N36"/>
    <mergeCell ref="J10:J11"/>
    <mergeCell ref="K10:K11"/>
    <mergeCell ref="J24:J25"/>
    <mergeCell ref="K24:K25"/>
    <mergeCell ref="J31:J32"/>
    <mergeCell ref="L31:N31"/>
    <mergeCell ref="L25:N25"/>
    <mergeCell ref="L29:N29"/>
    <mergeCell ref="J52:J53"/>
    <mergeCell ref="J59:J60"/>
    <mergeCell ref="L12:N12"/>
    <mergeCell ref="L68:N68"/>
    <mergeCell ref="M3:N3"/>
    <mergeCell ref="L64:N64"/>
    <mergeCell ref="L67:N67"/>
    <mergeCell ref="L11:N11"/>
    <mergeCell ref="L18:N18"/>
    <mergeCell ref="L15:N15"/>
    <mergeCell ref="L16:N16"/>
    <mergeCell ref="L17:N17"/>
    <mergeCell ref="L20:N20"/>
    <mergeCell ref="L21:N21"/>
    <mergeCell ref="L34:N34"/>
    <mergeCell ref="L35:N35"/>
    <mergeCell ref="L37:N37"/>
    <mergeCell ref="L38:N38"/>
    <mergeCell ref="L41:N41"/>
    <mergeCell ref="L42:N42"/>
    <mergeCell ref="L55:N55"/>
    <mergeCell ref="L30:N30"/>
    <mergeCell ref="L19:N19"/>
    <mergeCell ref="L26:N26"/>
    <mergeCell ref="L43:N43"/>
    <mergeCell ref="L46:N46"/>
    <mergeCell ref="L22:N22"/>
    <mergeCell ref="L39:N39"/>
    <mergeCell ref="L62:N62"/>
    <mergeCell ref="L63:N63"/>
    <mergeCell ref="L44:N44"/>
    <mergeCell ref="L45:N45"/>
    <mergeCell ref="L48:N48"/>
    <mergeCell ref="L49:N49"/>
    <mergeCell ref="L51:N51"/>
    <mergeCell ref="L52:N52"/>
    <mergeCell ref="L57:N57"/>
    <mergeCell ref="L60:N60"/>
    <mergeCell ref="L54:N54"/>
    <mergeCell ref="L61:N61"/>
    <mergeCell ref="L50:N50"/>
    <mergeCell ref="L53:N53"/>
    <mergeCell ref="L56:N56"/>
    <mergeCell ref="L23:N23"/>
    <mergeCell ref="L24:N24"/>
    <mergeCell ref="L58:N58"/>
    <mergeCell ref="L59:N59"/>
    <mergeCell ref="L27:N27"/>
    <mergeCell ref="L28:N28"/>
    <mergeCell ref="L32:N32"/>
    <mergeCell ref="J38:J39"/>
    <mergeCell ref="J45:J46"/>
    <mergeCell ref="L33:N33"/>
    <mergeCell ref="L40:N40"/>
    <mergeCell ref="L116:N116"/>
    <mergeCell ref="A90:M91"/>
    <mergeCell ref="A92:M93"/>
    <mergeCell ref="J66:J67"/>
  </mergeCells>
  <phoneticPr fontId="2"/>
  <dataValidations count="8">
    <dataValidation type="list" allowBlank="1" showInputMessage="1" sqref="K10 K52 K17 K24 K31 K38 K45 K59 K66">
      <formula1>"100回未満,100回以上,150回以上"</formula1>
    </dataValidation>
    <dataValidation type="date" allowBlank="1" showInputMessage="1" showErrorMessage="1" error="yyyy/m/d形式_x000a_もしくは和暦の場合は「令和3年8月1日」のように間にスペースを入れずに入力してください。" prompt="yyyy/m/d形式_x000a_もしくは令和3年m月d日形式" sqref="L113:N113">
      <formula1>44408</formula1>
      <formula2>44620</formula2>
    </dataValidation>
    <dataValidation type="whole" imeMode="disabled" allowBlank="1" showInputMessage="1" showErrorMessage="1" errorTitle="形式不備" error="整数で入力してください。" prompt="整数で入力してください。" sqref="C10:I11 C13:I15 C17:I18 C20:I22 C24:I25 C27:I29 C31:I32 C34:I36 C38:I39 C41:I43 C45:I46 C48:I50 C52:I53 C55:I57 C59:I60 C62:I64 C66:I67 C69:I71">
      <formula1>0</formula1>
      <formula2>9999</formula2>
    </dataValidation>
    <dataValidation type="list" allowBlank="1" showInputMessage="1" showErrorMessage="1" error="プルダウンから選択してください。" prompt="プルダウンから選択してください。" sqref="O80 O82 B84 O86 O90 B88">
      <formula1>$Z$1:$Z$2</formula1>
    </dataValidation>
    <dataValidation imeMode="disabled" allowBlank="1" showInputMessage="1" showErrorMessage="1" sqref="L118:N118 L153:N153 B153:H153 L155:N155"/>
    <dataValidation imeMode="fullKatakana" allowBlank="1" showInputMessage="1" showErrorMessage="1" sqref="B156:N156"/>
    <dataValidation imeMode="hiragana" allowBlank="1" showInputMessage="1" showErrorMessage="1" sqref="B157:N157"/>
    <dataValidation type="date" allowBlank="1" showInputMessage="1" showErrorMessage="1" error="yyyy/m/d形式_x000a_もしくは和暦の場合は「令和4年8月1日」のように間にスペースを入れずに入力してください。" prompt="yyyy/m/d形式_x000a_もしくは令和4年m月d日形式" sqref="M3:N3">
      <formula1>44408</formula1>
      <formula2>44926</formula2>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75" max="14" man="1"/>
    <brk id="111"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view="pageBreakPreview" topLeftCell="A37" zoomScale="70" zoomScaleNormal="70" zoomScaleSheetLayoutView="70" workbookViewId="0">
      <selection activeCell="A4" sqref="A4:M8"/>
    </sheetView>
  </sheetViews>
  <sheetFormatPr defaultRowHeight="18.75" x14ac:dyDescent="0.4"/>
  <cols>
    <col min="1" max="16384" width="9" style="100"/>
  </cols>
  <sheetData>
    <row r="1" spans="1:13" ht="36.75" customHeight="1" x14ac:dyDescent="0.4">
      <c r="A1" s="165" t="s">
        <v>96</v>
      </c>
      <c r="B1" s="165"/>
      <c r="C1" s="165"/>
      <c r="D1" s="165"/>
      <c r="E1" s="165"/>
      <c r="F1" s="165"/>
      <c r="G1" s="165"/>
      <c r="H1" s="165"/>
      <c r="I1" s="165"/>
      <c r="J1" s="165"/>
      <c r="K1" s="165"/>
      <c r="L1" s="165"/>
      <c r="M1" s="165"/>
    </row>
    <row r="2" spans="1:13" ht="19.5" customHeight="1" x14ac:dyDescent="0.4"/>
    <row r="3" spans="1:13" ht="27" customHeight="1" x14ac:dyDescent="0.4">
      <c r="A3" s="166" t="s">
        <v>97</v>
      </c>
      <c r="B3" s="166"/>
      <c r="C3" s="166"/>
      <c r="D3" s="166"/>
      <c r="E3" s="166"/>
      <c r="F3" s="166"/>
    </row>
    <row r="4" spans="1:13" ht="19.5" customHeight="1" x14ac:dyDescent="0.4">
      <c r="A4" s="163" t="s">
        <v>98</v>
      </c>
      <c r="B4" s="163"/>
      <c r="C4" s="163"/>
      <c r="D4" s="163"/>
      <c r="E4" s="163"/>
      <c r="F4" s="163"/>
      <c r="G4" s="163"/>
      <c r="H4" s="163"/>
      <c r="I4" s="163"/>
      <c r="J4" s="163"/>
      <c r="K4" s="163"/>
      <c r="L4" s="163"/>
      <c r="M4" s="163"/>
    </row>
    <row r="5" spans="1:13" x14ac:dyDescent="0.4">
      <c r="A5" s="163"/>
      <c r="B5" s="163"/>
      <c r="C5" s="163"/>
      <c r="D5" s="163"/>
      <c r="E5" s="163"/>
      <c r="F5" s="163"/>
      <c r="G5" s="163"/>
      <c r="H5" s="163"/>
      <c r="I5" s="163"/>
      <c r="J5" s="163"/>
      <c r="K5" s="163"/>
      <c r="L5" s="163"/>
      <c r="M5" s="163"/>
    </row>
    <row r="6" spans="1:13" x14ac:dyDescent="0.4">
      <c r="A6" s="163"/>
      <c r="B6" s="163"/>
      <c r="C6" s="163"/>
      <c r="D6" s="163"/>
      <c r="E6" s="163"/>
      <c r="F6" s="163"/>
      <c r="G6" s="163"/>
      <c r="H6" s="163"/>
      <c r="I6" s="163"/>
      <c r="J6" s="163"/>
      <c r="K6" s="163"/>
      <c r="L6" s="163"/>
      <c r="M6" s="163"/>
    </row>
    <row r="7" spans="1:13" x14ac:dyDescent="0.4">
      <c r="A7" s="163"/>
      <c r="B7" s="163"/>
      <c r="C7" s="163"/>
      <c r="D7" s="163"/>
      <c r="E7" s="163"/>
      <c r="F7" s="163"/>
      <c r="G7" s="163"/>
      <c r="H7" s="163"/>
      <c r="I7" s="163"/>
      <c r="J7" s="163"/>
      <c r="K7" s="163"/>
      <c r="L7" s="163"/>
      <c r="M7" s="163"/>
    </row>
    <row r="8" spans="1:13" x14ac:dyDescent="0.4">
      <c r="A8" s="163"/>
      <c r="B8" s="163"/>
      <c r="C8" s="163"/>
      <c r="D8" s="163"/>
      <c r="E8" s="163"/>
      <c r="F8" s="163"/>
      <c r="G8" s="163"/>
      <c r="H8" s="163"/>
      <c r="I8" s="163"/>
      <c r="J8" s="163"/>
      <c r="K8" s="163"/>
      <c r="L8" s="163"/>
      <c r="M8" s="163"/>
    </row>
    <row r="9" spans="1:13" x14ac:dyDescent="0.4">
      <c r="A9" s="167" t="s">
        <v>99</v>
      </c>
      <c r="B9" s="168"/>
      <c r="C9" s="168"/>
      <c r="D9" s="168"/>
      <c r="E9" s="168"/>
      <c r="F9" s="168"/>
      <c r="G9" s="168"/>
      <c r="H9" s="168"/>
      <c r="I9" s="168"/>
      <c r="J9" s="168"/>
      <c r="K9" s="168"/>
      <c r="L9" s="168"/>
      <c r="M9" s="168"/>
    </row>
    <row r="10" spans="1:13" x14ac:dyDescent="0.4">
      <c r="A10" s="168"/>
      <c r="B10" s="168"/>
      <c r="C10" s="168"/>
      <c r="D10" s="168"/>
      <c r="E10" s="168"/>
      <c r="F10" s="168"/>
      <c r="G10" s="168"/>
      <c r="H10" s="168"/>
      <c r="I10" s="168"/>
      <c r="J10" s="168"/>
      <c r="K10" s="168"/>
      <c r="L10" s="168"/>
      <c r="M10" s="168"/>
    </row>
    <row r="11" spans="1:13" x14ac:dyDescent="0.4">
      <c r="A11" s="168"/>
      <c r="B11" s="168"/>
      <c r="C11" s="168"/>
      <c r="D11" s="168"/>
      <c r="E11" s="168"/>
      <c r="F11" s="168"/>
      <c r="G11" s="168"/>
      <c r="H11" s="168"/>
      <c r="I11" s="168"/>
      <c r="J11" s="168"/>
      <c r="K11" s="168"/>
      <c r="L11" s="168"/>
      <c r="M11" s="168"/>
    </row>
    <row r="12" spans="1:13" x14ac:dyDescent="0.4">
      <c r="A12" s="168"/>
      <c r="B12" s="168"/>
      <c r="C12" s="168"/>
      <c r="D12" s="168"/>
      <c r="E12" s="168"/>
      <c r="F12" s="168"/>
      <c r="G12" s="168"/>
      <c r="H12" s="168"/>
      <c r="I12" s="168"/>
      <c r="J12" s="168"/>
      <c r="K12" s="168"/>
      <c r="L12" s="168"/>
      <c r="M12" s="168"/>
    </row>
    <row r="13" spans="1:13" x14ac:dyDescent="0.4">
      <c r="A13" s="168"/>
      <c r="B13" s="168"/>
      <c r="C13" s="168"/>
      <c r="D13" s="168"/>
      <c r="E13" s="168"/>
      <c r="F13" s="168"/>
      <c r="G13" s="168"/>
      <c r="H13" s="168"/>
      <c r="I13" s="168"/>
      <c r="J13" s="168"/>
      <c r="K13" s="168"/>
      <c r="L13" s="168"/>
      <c r="M13" s="168"/>
    </row>
    <row r="14" spans="1:13" x14ac:dyDescent="0.4">
      <c r="A14" s="168"/>
      <c r="B14" s="168"/>
      <c r="C14" s="168"/>
      <c r="D14" s="168"/>
      <c r="E14" s="168"/>
      <c r="F14" s="168"/>
      <c r="G14" s="168"/>
      <c r="H14" s="168"/>
      <c r="I14" s="168"/>
      <c r="J14" s="168"/>
      <c r="K14" s="168"/>
      <c r="L14" s="168"/>
      <c r="M14" s="168"/>
    </row>
    <row r="15" spans="1:13" x14ac:dyDescent="0.4">
      <c r="A15" s="163" t="s">
        <v>100</v>
      </c>
      <c r="B15" s="163"/>
      <c r="C15" s="163"/>
      <c r="D15" s="163"/>
      <c r="E15" s="163"/>
      <c r="F15" s="163"/>
      <c r="G15" s="163"/>
      <c r="H15" s="163"/>
      <c r="I15" s="163"/>
      <c r="J15" s="163"/>
      <c r="K15" s="163"/>
      <c r="L15" s="163"/>
      <c r="M15" s="163"/>
    </row>
    <row r="16" spans="1:13" x14ac:dyDescent="0.4">
      <c r="A16" s="163"/>
      <c r="B16" s="163"/>
      <c r="C16" s="163"/>
      <c r="D16" s="163"/>
      <c r="E16" s="163"/>
      <c r="F16" s="163"/>
      <c r="G16" s="163"/>
      <c r="H16" s="163"/>
      <c r="I16" s="163"/>
      <c r="J16" s="163"/>
      <c r="K16" s="163"/>
      <c r="L16" s="163"/>
      <c r="M16" s="163"/>
    </row>
    <row r="17" spans="1:13" x14ac:dyDescent="0.4">
      <c r="A17" s="163"/>
      <c r="B17" s="163"/>
      <c r="C17" s="163"/>
      <c r="D17" s="163"/>
      <c r="E17" s="163"/>
      <c r="F17" s="163"/>
      <c r="G17" s="163"/>
      <c r="H17" s="163"/>
      <c r="I17" s="163"/>
      <c r="J17" s="163"/>
      <c r="K17" s="163"/>
      <c r="L17" s="163"/>
      <c r="M17" s="163"/>
    </row>
    <row r="18" spans="1:13" x14ac:dyDescent="0.4">
      <c r="A18" s="163"/>
      <c r="B18" s="163"/>
      <c r="C18" s="163"/>
      <c r="D18" s="163"/>
      <c r="E18" s="163"/>
      <c r="F18" s="163"/>
      <c r="G18" s="163"/>
      <c r="H18" s="163"/>
      <c r="I18" s="163"/>
      <c r="J18" s="163"/>
      <c r="K18" s="163"/>
      <c r="L18" s="163"/>
      <c r="M18" s="163"/>
    </row>
    <row r="19" spans="1:13" x14ac:dyDescent="0.4">
      <c r="A19" s="163"/>
      <c r="B19" s="163"/>
      <c r="C19" s="163"/>
      <c r="D19" s="163"/>
      <c r="E19" s="163"/>
      <c r="F19" s="163"/>
      <c r="G19" s="163"/>
      <c r="H19" s="163"/>
      <c r="I19" s="163"/>
      <c r="J19" s="163"/>
      <c r="K19" s="163"/>
      <c r="L19" s="163"/>
      <c r="M19" s="163"/>
    </row>
    <row r="20" spans="1:13" x14ac:dyDescent="0.4">
      <c r="A20" s="163"/>
      <c r="B20" s="163"/>
      <c r="C20" s="163"/>
      <c r="D20" s="163"/>
      <c r="E20" s="163"/>
      <c r="F20" s="163"/>
      <c r="G20" s="163"/>
      <c r="H20" s="163"/>
      <c r="I20" s="163"/>
      <c r="J20" s="163"/>
      <c r="K20" s="163"/>
      <c r="L20" s="163"/>
      <c r="M20" s="163"/>
    </row>
    <row r="22" spans="1:13" ht="27" customHeight="1" x14ac:dyDescent="0.4">
      <c r="A22" s="166" t="s">
        <v>101</v>
      </c>
      <c r="B22" s="166"/>
      <c r="C22" s="166"/>
      <c r="D22" s="166"/>
      <c r="E22" s="166"/>
      <c r="F22" s="166"/>
    </row>
    <row r="23" spans="1:13" s="101" customFormat="1" ht="24.75" customHeight="1" x14ac:dyDescent="0.4">
      <c r="A23" s="163" t="s">
        <v>102</v>
      </c>
      <c r="B23" s="163"/>
      <c r="C23" s="163"/>
      <c r="D23" s="163"/>
      <c r="E23" s="163"/>
      <c r="F23" s="163"/>
      <c r="G23" s="163"/>
      <c r="H23" s="163"/>
      <c r="I23" s="163"/>
      <c r="J23" s="163"/>
      <c r="K23" s="163"/>
      <c r="L23" s="163"/>
      <c r="M23" s="163"/>
    </row>
    <row r="24" spans="1:13" s="101" customFormat="1" ht="18.75" customHeight="1" x14ac:dyDescent="0.4">
      <c r="A24" s="163"/>
      <c r="B24" s="163"/>
      <c r="C24" s="163"/>
      <c r="D24" s="163"/>
      <c r="E24" s="163"/>
      <c r="F24" s="163"/>
      <c r="G24" s="163"/>
      <c r="H24" s="163"/>
      <c r="I24" s="163"/>
      <c r="J24" s="163"/>
      <c r="K24" s="163"/>
      <c r="L24" s="163"/>
      <c r="M24" s="163"/>
    </row>
    <row r="25" spans="1:13" s="101" customFormat="1" ht="18.75" customHeight="1" x14ac:dyDescent="0.4">
      <c r="A25" s="163"/>
      <c r="B25" s="163"/>
      <c r="C25" s="163"/>
      <c r="D25" s="163"/>
      <c r="E25" s="163"/>
      <c r="F25" s="163"/>
      <c r="G25" s="163"/>
      <c r="H25" s="163"/>
      <c r="I25" s="163"/>
      <c r="J25" s="163"/>
      <c r="K25" s="163"/>
      <c r="L25" s="163"/>
      <c r="M25" s="163"/>
    </row>
    <row r="26" spans="1:13" s="101" customFormat="1" ht="18.75" customHeight="1" x14ac:dyDescent="0.4">
      <c r="A26" s="163"/>
      <c r="B26" s="163"/>
      <c r="C26" s="163"/>
      <c r="D26" s="163"/>
      <c r="E26" s="163"/>
      <c r="F26" s="163"/>
      <c r="G26" s="163"/>
      <c r="H26" s="163"/>
      <c r="I26" s="163"/>
      <c r="J26" s="163"/>
      <c r="K26" s="163"/>
      <c r="L26" s="163"/>
      <c r="M26" s="163"/>
    </row>
    <row r="27" spans="1:13" s="101" customFormat="1" ht="18.75" customHeight="1" x14ac:dyDescent="0.4">
      <c r="A27" s="163"/>
      <c r="B27" s="163"/>
      <c r="C27" s="163"/>
      <c r="D27" s="163"/>
      <c r="E27" s="163"/>
      <c r="F27" s="163"/>
      <c r="G27" s="163"/>
      <c r="H27" s="163"/>
      <c r="I27" s="163"/>
      <c r="J27" s="163"/>
      <c r="K27" s="163"/>
      <c r="L27" s="163"/>
      <c r="M27" s="163"/>
    </row>
    <row r="28" spans="1:13" ht="18.75" customHeight="1" x14ac:dyDescent="0.4">
      <c r="A28" s="163"/>
      <c r="B28" s="163"/>
      <c r="C28" s="163"/>
      <c r="D28" s="163"/>
      <c r="E28" s="163"/>
      <c r="F28" s="163"/>
      <c r="G28" s="163"/>
      <c r="H28" s="163"/>
      <c r="I28" s="163"/>
      <c r="J28" s="163"/>
      <c r="K28" s="163"/>
      <c r="L28" s="163"/>
      <c r="M28" s="163"/>
    </row>
    <row r="29" spans="1:13" x14ac:dyDescent="0.4">
      <c r="A29" s="163"/>
      <c r="B29" s="163"/>
      <c r="C29" s="163"/>
      <c r="D29" s="163"/>
      <c r="E29" s="163"/>
      <c r="F29" s="163"/>
      <c r="G29" s="163"/>
      <c r="H29" s="163"/>
      <c r="I29" s="163"/>
      <c r="J29" s="163"/>
      <c r="K29" s="163"/>
      <c r="L29" s="163"/>
      <c r="M29" s="163"/>
    </row>
    <row r="30" spans="1:13" x14ac:dyDescent="0.4">
      <c r="A30" s="163"/>
      <c r="B30" s="163"/>
      <c r="C30" s="163"/>
      <c r="D30" s="163"/>
      <c r="E30" s="163"/>
      <c r="F30" s="163"/>
      <c r="G30" s="163"/>
      <c r="H30" s="163"/>
      <c r="I30" s="163"/>
      <c r="J30" s="163"/>
      <c r="K30" s="163"/>
      <c r="L30" s="163"/>
      <c r="M30" s="163"/>
    </row>
    <row r="31" spans="1:13" ht="24" x14ac:dyDescent="0.4">
      <c r="A31" s="102"/>
      <c r="B31" s="102"/>
      <c r="C31" s="102"/>
      <c r="D31" s="102"/>
      <c r="E31" s="102"/>
      <c r="F31" s="102"/>
      <c r="G31" s="102"/>
      <c r="H31" s="102"/>
      <c r="I31" s="102"/>
      <c r="J31" s="102"/>
      <c r="K31" s="102"/>
      <c r="L31" s="102"/>
      <c r="M31" s="102"/>
    </row>
    <row r="32" spans="1:13" ht="24" x14ac:dyDescent="0.4">
      <c r="A32" s="102"/>
      <c r="B32" s="102"/>
      <c r="C32" s="102"/>
      <c r="D32" s="102"/>
      <c r="E32" s="102"/>
      <c r="F32" s="102"/>
      <c r="G32" s="102"/>
      <c r="H32" s="102"/>
      <c r="I32" s="102"/>
      <c r="J32" s="102"/>
      <c r="K32" s="102"/>
      <c r="L32" s="102"/>
      <c r="M32" s="102"/>
    </row>
    <row r="33" spans="1:13" ht="18.75" customHeight="1" x14ac:dyDescent="0.4">
      <c r="A33" s="164" t="s">
        <v>103</v>
      </c>
      <c r="B33" s="164"/>
      <c r="C33" s="164"/>
      <c r="D33" s="164"/>
      <c r="E33" s="164"/>
      <c r="F33" s="164"/>
      <c r="G33" s="164"/>
      <c r="H33" s="164"/>
      <c r="I33" s="164"/>
      <c r="J33" s="164"/>
      <c r="K33" s="164"/>
      <c r="L33" s="164"/>
      <c r="M33" s="164"/>
    </row>
    <row r="34" spans="1:13" ht="18.75" customHeight="1" x14ac:dyDescent="0.4">
      <c r="A34" s="164"/>
      <c r="B34" s="164"/>
      <c r="C34" s="164"/>
      <c r="D34" s="164"/>
      <c r="E34" s="164"/>
      <c r="F34" s="164"/>
      <c r="G34" s="164"/>
      <c r="H34" s="164"/>
      <c r="I34" s="164"/>
      <c r="J34" s="164"/>
      <c r="K34" s="164"/>
      <c r="L34" s="164"/>
      <c r="M34" s="164"/>
    </row>
    <row r="35" spans="1:13" ht="18.75" customHeight="1" x14ac:dyDescent="0.4">
      <c r="A35" s="164"/>
      <c r="B35" s="164"/>
      <c r="C35" s="164"/>
      <c r="D35" s="164"/>
      <c r="E35" s="164"/>
      <c r="F35" s="164"/>
      <c r="G35" s="164"/>
      <c r="H35" s="164"/>
      <c r="I35" s="164"/>
      <c r="J35" s="164"/>
      <c r="K35" s="164"/>
      <c r="L35" s="164"/>
      <c r="M35" s="164"/>
    </row>
    <row r="36" spans="1:13" ht="18.75" customHeight="1" x14ac:dyDescent="0.4">
      <c r="A36" s="164"/>
      <c r="B36" s="164"/>
      <c r="C36" s="164"/>
      <c r="D36" s="164"/>
      <c r="E36" s="164"/>
      <c r="F36" s="164"/>
      <c r="G36" s="164"/>
      <c r="H36" s="164"/>
      <c r="I36" s="164"/>
      <c r="J36" s="164"/>
      <c r="K36" s="164"/>
      <c r="L36" s="164"/>
      <c r="M36" s="164"/>
    </row>
    <row r="37" spans="1:13" ht="18.75" customHeight="1" x14ac:dyDescent="0.4">
      <c r="A37" s="164"/>
      <c r="B37" s="164"/>
      <c r="C37" s="164"/>
      <c r="D37" s="164"/>
      <c r="E37" s="164"/>
      <c r="F37" s="164"/>
      <c r="G37" s="164"/>
      <c r="H37" s="164"/>
      <c r="I37" s="164"/>
      <c r="J37" s="164"/>
      <c r="K37" s="164"/>
      <c r="L37" s="164"/>
      <c r="M37" s="164"/>
    </row>
    <row r="38" spans="1:13" ht="18.75" customHeight="1" x14ac:dyDescent="0.4">
      <c r="A38" s="164"/>
      <c r="B38" s="164"/>
      <c r="C38" s="164"/>
      <c r="D38" s="164"/>
      <c r="E38" s="164"/>
      <c r="F38" s="164"/>
      <c r="G38" s="164"/>
      <c r="H38" s="164"/>
      <c r="I38" s="164"/>
      <c r="J38" s="164"/>
      <c r="K38" s="164"/>
      <c r="L38" s="164"/>
      <c r="M38" s="164"/>
    </row>
    <row r="39" spans="1:13" ht="18.75" customHeight="1" x14ac:dyDescent="0.4">
      <c r="A39" s="164"/>
      <c r="B39" s="164"/>
      <c r="C39" s="164"/>
      <c r="D39" s="164"/>
      <c r="E39" s="164"/>
      <c r="F39" s="164"/>
      <c r="G39" s="164"/>
      <c r="H39" s="164"/>
      <c r="I39" s="164"/>
      <c r="J39" s="164"/>
      <c r="K39" s="164"/>
      <c r="L39" s="164"/>
      <c r="M39" s="164"/>
    </row>
    <row r="40" spans="1:13" ht="18.75" customHeight="1" x14ac:dyDescent="0.4">
      <c r="A40" s="164"/>
      <c r="B40" s="164"/>
      <c r="C40" s="164"/>
      <c r="D40" s="164"/>
      <c r="E40" s="164"/>
      <c r="F40" s="164"/>
      <c r="G40" s="164"/>
      <c r="H40" s="164"/>
      <c r="I40" s="164"/>
      <c r="J40" s="164"/>
      <c r="K40" s="164"/>
      <c r="L40" s="164"/>
      <c r="M40" s="164"/>
    </row>
    <row r="41" spans="1:13" ht="18.75" customHeight="1" x14ac:dyDescent="0.4">
      <c r="A41" s="164"/>
      <c r="B41" s="164"/>
      <c r="C41" s="164"/>
      <c r="D41" s="164"/>
      <c r="E41" s="164"/>
      <c r="F41" s="164"/>
      <c r="G41" s="164"/>
      <c r="H41" s="164"/>
      <c r="I41" s="164"/>
      <c r="J41" s="164"/>
      <c r="K41" s="164"/>
      <c r="L41" s="164"/>
      <c r="M41" s="164"/>
    </row>
    <row r="42" spans="1:13" ht="18.75" customHeight="1" x14ac:dyDescent="0.4">
      <c r="A42" s="164"/>
      <c r="B42" s="164"/>
      <c r="C42" s="164"/>
      <c r="D42" s="164"/>
      <c r="E42" s="164"/>
      <c r="F42" s="164"/>
      <c r="G42" s="164"/>
      <c r="H42" s="164"/>
      <c r="I42" s="164"/>
      <c r="J42" s="164"/>
      <c r="K42" s="164"/>
      <c r="L42" s="164"/>
      <c r="M42" s="164"/>
    </row>
    <row r="43" spans="1:13" ht="18.75" customHeight="1" x14ac:dyDescent="0.4">
      <c r="A43" s="164"/>
      <c r="B43" s="164"/>
      <c r="C43" s="164"/>
      <c r="D43" s="164"/>
      <c r="E43" s="164"/>
      <c r="F43" s="164"/>
      <c r="G43" s="164"/>
      <c r="H43" s="164"/>
      <c r="I43" s="164"/>
      <c r="J43" s="164"/>
      <c r="K43" s="164"/>
      <c r="L43" s="164"/>
      <c r="M43" s="164"/>
    </row>
    <row r="44" spans="1:13" ht="18.75" customHeight="1" x14ac:dyDescent="0.4">
      <c r="A44" s="164"/>
      <c r="B44" s="164"/>
      <c r="C44" s="164"/>
      <c r="D44" s="164"/>
      <c r="E44" s="164"/>
      <c r="F44" s="164"/>
      <c r="G44" s="164"/>
      <c r="H44" s="164"/>
      <c r="I44" s="164"/>
      <c r="J44" s="164"/>
      <c r="K44" s="164"/>
      <c r="L44" s="164"/>
      <c r="M44" s="164"/>
    </row>
    <row r="45" spans="1:13" ht="18.75" customHeight="1" x14ac:dyDescent="0.4">
      <c r="A45" s="164"/>
      <c r="B45" s="164"/>
      <c r="C45" s="164"/>
      <c r="D45" s="164"/>
      <c r="E45" s="164"/>
      <c r="F45" s="164"/>
      <c r="G45" s="164"/>
      <c r="H45" s="164"/>
      <c r="I45" s="164"/>
      <c r="J45" s="164"/>
      <c r="K45" s="164"/>
      <c r="L45" s="164"/>
      <c r="M45" s="164"/>
    </row>
    <row r="46" spans="1:13" ht="18.75" customHeight="1" x14ac:dyDescent="0.4">
      <c r="A46" s="164"/>
      <c r="B46" s="164"/>
      <c r="C46" s="164"/>
      <c r="D46" s="164"/>
      <c r="E46" s="164"/>
      <c r="F46" s="164"/>
      <c r="G46" s="164"/>
      <c r="H46" s="164"/>
      <c r="I46" s="164"/>
      <c r="J46" s="164"/>
      <c r="K46" s="164"/>
      <c r="L46" s="164"/>
      <c r="M46" s="164"/>
    </row>
    <row r="47" spans="1:13" ht="18.75" customHeight="1" x14ac:dyDescent="0.4">
      <c r="A47" s="164"/>
      <c r="B47" s="164"/>
      <c r="C47" s="164"/>
      <c r="D47" s="164"/>
      <c r="E47" s="164"/>
      <c r="F47" s="164"/>
      <c r="G47" s="164"/>
      <c r="H47" s="164"/>
      <c r="I47" s="164"/>
      <c r="J47" s="164"/>
      <c r="K47" s="164"/>
      <c r="L47" s="164"/>
      <c r="M47" s="164"/>
    </row>
    <row r="48" spans="1:13" ht="18.75" customHeight="1" x14ac:dyDescent="0.4">
      <c r="A48" s="164"/>
      <c r="B48" s="164"/>
      <c r="C48" s="164"/>
      <c r="D48" s="164"/>
      <c r="E48" s="164"/>
      <c r="F48" s="164"/>
      <c r="G48" s="164"/>
      <c r="H48" s="164"/>
      <c r="I48" s="164"/>
      <c r="J48" s="164"/>
      <c r="K48" s="164"/>
      <c r="L48" s="164"/>
      <c r="M48" s="164"/>
    </row>
    <row r="49" spans="1:13" ht="18.75" customHeight="1" x14ac:dyDescent="0.4">
      <c r="A49" s="164"/>
      <c r="B49" s="164"/>
      <c r="C49" s="164"/>
      <c r="D49" s="164"/>
      <c r="E49" s="164"/>
      <c r="F49" s="164"/>
      <c r="G49" s="164"/>
      <c r="H49" s="164"/>
      <c r="I49" s="164"/>
      <c r="J49" s="164"/>
      <c r="K49" s="164"/>
      <c r="L49" s="164"/>
      <c r="M49" s="164"/>
    </row>
    <row r="50" spans="1:13" ht="18.75" customHeight="1" x14ac:dyDescent="0.4">
      <c r="A50" s="164"/>
      <c r="B50" s="164"/>
      <c r="C50" s="164"/>
      <c r="D50" s="164"/>
      <c r="E50" s="164"/>
      <c r="F50" s="164"/>
      <c r="G50" s="164"/>
      <c r="H50" s="164"/>
      <c r="I50" s="164"/>
      <c r="J50" s="164"/>
      <c r="K50" s="164"/>
      <c r="L50" s="164"/>
      <c r="M50" s="164"/>
    </row>
    <row r="51" spans="1:13" ht="18.75" customHeight="1" x14ac:dyDescent="0.4">
      <c r="A51" s="164"/>
      <c r="B51" s="164"/>
      <c r="C51" s="164"/>
      <c r="D51" s="164"/>
      <c r="E51" s="164"/>
      <c r="F51" s="164"/>
      <c r="G51" s="164"/>
      <c r="H51" s="164"/>
      <c r="I51" s="164"/>
      <c r="J51" s="164"/>
      <c r="K51" s="164"/>
      <c r="L51" s="164"/>
      <c r="M51" s="164"/>
    </row>
    <row r="52" spans="1:13" ht="18.75" customHeight="1" x14ac:dyDescent="0.4">
      <c r="A52" s="164"/>
      <c r="B52" s="164"/>
      <c r="C52" s="164"/>
      <c r="D52" s="164"/>
      <c r="E52" s="164"/>
      <c r="F52" s="164"/>
      <c r="G52" s="164"/>
      <c r="H52" s="164"/>
      <c r="I52" s="164"/>
      <c r="J52" s="164"/>
      <c r="K52" s="164"/>
      <c r="L52" s="164"/>
      <c r="M52" s="164"/>
    </row>
    <row r="53" spans="1:13" ht="18.75" customHeight="1" x14ac:dyDescent="0.4">
      <c r="A53" s="164"/>
      <c r="B53" s="164"/>
      <c r="C53" s="164"/>
      <c r="D53" s="164"/>
      <c r="E53" s="164"/>
      <c r="F53" s="164"/>
      <c r="G53" s="164"/>
      <c r="H53" s="164"/>
      <c r="I53" s="164"/>
      <c r="J53" s="164"/>
      <c r="K53" s="164"/>
      <c r="L53" s="164"/>
      <c r="M53" s="164"/>
    </row>
    <row r="54" spans="1:13" ht="18.75" customHeight="1" x14ac:dyDescent="0.4">
      <c r="A54" s="164"/>
      <c r="B54" s="164"/>
      <c r="C54" s="164"/>
      <c r="D54" s="164"/>
      <c r="E54" s="164"/>
      <c r="F54" s="164"/>
      <c r="G54" s="164"/>
      <c r="H54" s="164"/>
      <c r="I54" s="164"/>
      <c r="J54" s="164"/>
      <c r="K54" s="164"/>
      <c r="L54" s="164"/>
      <c r="M54" s="164"/>
    </row>
    <row r="55" spans="1:13" ht="18.75" customHeight="1" x14ac:dyDescent="0.4">
      <c r="A55" s="164"/>
      <c r="B55" s="164"/>
      <c r="C55" s="164"/>
      <c r="D55" s="164"/>
      <c r="E55" s="164"/>
      <c r="F55" s="164"/>
      <c r="G55" s="164"/>
      <c r="H55" s="164"/>
      <c r="I55" s="164"/>
      <c r="J55" s="164"/>
      <c r="K55" s="164"/>
      <c r="L55" s="164"/>
      <c r="M55" s="164"/>
    </row>
    <row r="56" spans="1:13" ht="18.75" customHeight="1" x14ac:dyDescent="0.4">
      <c r="A56" s="164"/>
      <c r="B56" s="164"/>
      <c r="C56" s="164"/>
      <c r="D56" s="164"/>
      <c r="E56" s="164"/>
      <c r="F56" s="164"/>
      <c r="G56" s="164"/>
      <c r="H56" s="164"/>
      <c r="I56" s="164"/>
      <c r="J56" s="164"/>
      <c r="K56" s="164"/>
      <c r="L56" s="164"/>
      <c r="M56" s="164"/>
    </row>
    <row r="57" spans="1:13" ht="18.75" customHeight="1" x14ac:dyDescent="0.4">
      <c r="A57" s="164"/>
      <c r="B57" s="164"/>
      <c r="C57" s="164"/>
      <c r="D57" s="164"/>
      <c r="E57" s="164"/>
      <c r="F57" s="164"/>
      <c r="G57" s="164"/>
      <c r="H57" s="164"/>
      <c r="I57" s="164"/>
      <c r="J57" s="164"/>
      <c r="K57" s="164"/>
      <c r="L57" s="164"/>
      <c r="M57" s="164"/>
    </row>
    <row r="58" spans="1:13" ht="18.75" customHeight="1" x14ac:dyDescent="0.4">
      <c r="A58" s="164"/>
      <c r="B58" s="164"/>
      <c r="C58" s="164"/>
      <c r="D58" s="164"/>
      <c r="E58" s="164"/>
      <c r="F58" s="164"/>
      <c r="G58" s="164"/>
      <c r="H58" s="164"/>
      <c r="I58" s="164"/>
      <c r="J58" s="164"/>
      <c r="K58" s="164"/>
      <c r="L58" s="164"/>
      <c r="M58" s="164"/>
    </row>
    <row r="59" spans="1:13" ht="18.75" customHeight="1" x14ac:dyDescent="0.4">
      <c r="A59" s="164"/>
      <c r="B59" s="164"/>
      <c r="C59" s="164"/>
      <c r="D59" s="164"/>
      <c r="E59" s="164"/>
      <c r="F59" s="164"/>
      <c r="G59" s="164"/>
      <c r="H59" s="164"/>
      <c r="I59" s="164"/>
      <c r="J59" s="164"/>
      <c r="K59" s="164"/>
      <c r="L59" s="164"/>
      <c r="M59" s="164"/>
    </row>
    <row r="60" spans="1:13" ht="18.75" customHeight="1" x14ac:dyDescent="0.4">
      <c r="A60" s="164"/>
      <c r="B60" s="164"/>
      <c r="C60" s="164"/>
      <c r="D60" s="164"/>
      <c r="E60" s="164"/>
      <c r="F60" s="164"/>
      <c r="G60" s="164"/>
      <c r="H60" s="164"/>
      <c r="I60" s="164"/>
      <c r="J60" s="164"/>
      <c r="K60" s="164"/>
      <c r="L60" s="164"/>
      <c r="M60" s="164"/>
    </row>
    <row r="61" spans="1:13" ht="18.75" customHeight="1" x14ac:dyDescent="0.4">
      <c r="A61" s="103"/>
      <c r="B61" s="103"/>
      <c r="C61" s="103"/>
      <c r="D61" s="103"/>
      <c r="E61" s="103"/>
      <c r="F61" s="103"/>
      <c r="G61" s="103"/>
      <c r="H61" s="103"/>
      <c r="I61" s="103"/>
      <c r="J61" s="103"/>
      <c r="K61" s="103"/>
      <c r="L61" s="103"/>
      <c r="M61" s="103"/>
    </row>
    <row r="62" spans="1:13" ht="18.75" customHeight="1" x14ac:dyDescent="0.4">
      <c r="A62" s="103"/>
      <c r="B62" s="103"/>
      <c r="C62" s="103"/>
      <c r="D62" s="103"/>
      <c r="E62" s="103"/>
      <c r="F62" s="103"/>
      <c r="G62" s="103"/>
      <c r="H62" s="103"/>
      <c r="I62" s="103"/>
      <c r="J62" s="103"/>
      <c r="K62" s="103"/>
      <c r="L62" s="103"/>
      <c r="M62" s="103"/>
    </row>
    <row r="63" spans="1:13" ht="18.75" customHeight="1" x14ac:dyDescent="0.4">
      <c r="A63" s="103"/>
      <c r="B63" s="103"/>
      <c r="C63" s="103"/>
      <c r="D63" s="103"/>
      <c r="E63" s="103"/>
      <c r="F63" s="103"/>
      <c r="G63" s="103"/>
      <c r="H63" s="103"/>
      <c r="I63" s="103"/>
      <c r="J63" s="103"/>
      <c r="K63" s="103"/>
      <c r="L63" s="103"/>
      <c r="M63" s="103"/>
    </row>
    <row r="64" spans="1:13" ht="18.75" customHeight="1" x14ac:dyDescent="0.4">
      <c r="A64" s="103"/>
      <c r="B64" s="103"/>
      <c r="C64" s="103"/>
      <c r="D64" s="103"/>
      <c r="E64" s="103"/>
      <c r="F64" s="103"/>
      <c r="G64" s="103"/>
      <c r="H64" s="103"/>
      <c r="I64" s="103"/>
      <c r="J64" s="103"/>
      <c r="K64" s="103"/>
      <c r="L64" s="103"/>
      <c r="M64" s="103"/>
    </row>
    <row r="65" spans="1:13" ht="18.75" customHeight="1" x14ac:dyDescent="0.4">
      <c r="A65" s="103"/>
      <c r="B65" s="103"/>
      <c r="C65" s="103"/>
      <c r="D65" s="103"/>
      <c r="E65" s="103"/>
      <c r="F65" s="103"/>
      <c r="G65" s="103"/>
      <c r="H65" s="103"/>
      <c r="I65" s="103"/>
      <c r="J65" s="103"/>
      <c r="K65" s="103"/>
      <c r="L65" s="103"/>
      <c r="M65" s="103"/>
    </row>
    <row r="66" spans="1:13" ht="18.75" customHeight="1" x14ac:dyDescent="0.4">
      <c r="A66" s="103"/>
      <c r="B66" s="103"/>
      <c r="C66" s="103"/>
      <c r="D66" s="103"/>
      <c r="E66" s="103"/>
      <c r="F66" s="103"/>
      <c r="G66" s="103"/>
      <c r="H66" s="103"/>
      <c r="I66" s="103"/>
      <c r="J66" s="103"/>
      <c r="K66" s="103"/>
      <c r="L66" s="103"/>
      <c r="M66" s="103"/>
    </row>
    <row r="67" spans="1:13" ht="18.75" customHeight="1" x14ac:dyDescent="0.4">
      <c r="A67" s="103"/>
      <c r="B67" s="103"/>
      <c r="C67" s="103"/>
      <c r="D67" s="103"/>
      <c r="E67" s="103"/>
      <c r="F67" s="103"/>
      <c r="G67" s="103"/>
      <c r="H67" s="103"/>
      <c r="I67" s="103"/>
      <c r="J67" s="103"/>
      <c r="K67" s="103"/>
      <c r="L67" s="103"/>
      <c r="M67" s="103"/>
    </row>
    <row r="68" spans="1:13" ht="18.75" customHeight="1" x14ac:dyDescent="0.4">
      <c r="A68" s="103"/>
      <c r="B68" s="103"/>
      <c r="C68" s="103"/>
      <c r="D68" s="103"/>
      <c r="E68" s="103"/>
      <c r="F68" s="103"/>
      <c r="G68" s="103"/>
      <c r="H68" s="103"/>
      <c r="I68" s="103"/>
      <c r="J68" s="103"/>
      <c r="K68" s="103"/>
      <c r="L68" s="103"/>
      <c r="M68" s="103"/>
    </row>
    <row r="69" spans="1:13" ht="18.75" customHeight="1" x14ac:dyDescent="0.4">
      <c r="A69" s="103"/>
      <c r="B69" s="103"/>
      <c r="C69" s="103"/>
      <c r="D69" s="103"/>
      <c r="E69" s="103"/>
      <c r="F69" s="103"/>
      <c r="G69" s="103"/>
      <c r="H69" s="103"/>
      <c r="I69" s="103"/>
      <c r="J69" s="103"/>
      <c r="K69" s="103"/>
      <c r="L69" s="103"/>
      <c r="M69" s="103"/>
    </row>
    <row r="70" spans="1:13" ht="18.75" customHeight="1" x14ac:dyDescent="0.4">
      <c r="A70" s="103"/>
      <c r="B70" s="103"/>
      <c r="C70" s="103"/>
      <c r="D70" s="103"/>
      <c r="E70" s="103"/>
      <c r="F70" s="103"/>
      <c r="G70" s="103"/>
      <c r="H70" s="103"/>
      <c r="I70" s="103"/>
      <c r="J70" s="103"/>
      <c r="K70" s="103"/>
      <c r="L70" s="103"/>
      <c r="M70" s="103"/>
    </row>
    <row r="71" spans="1:13" ht="18.75" customHeight="1" x14ac:dyDescent="0.4">
      <c r="A71" s="103"/>
      <c r="B71" s="103"/>
      <c r="C71" s="103"/>
      <c r="D71" s="103"/>
      <c r="E71" s="103"/>
      <c r="F71" s="103"/>
      <c r="G71" s="103"/>
      <c r="H71" s="103"/>
      <c r="I71" s="103"/>
      <c r="J71" s="103"/>
      <c r="K71" s="103"/>
      <c r="L71" s="103"/>
      <c r="M71" s="103"/>
    </row>
    <row r="72" spans="1:13" ht="18.75" customHeight="1" x14ac:dyDescent="0.4">
      <c r="A72" s="103"/>
      <c r="B72" s="103"/>
      <c r="C72" s="103"/>
      <c r="D72" s="103"/>
      <c r="E72" s="103"/>
      <c r="F72" s="103"/>
      <c r="G72" s="103"/>
      <c r="H72" s="103"/>
      <c r="I72" s="103"/>
      <c r="J72" s="103"/>
      <c r="K72" s="103"/>
      <c r="L72" s="103"/>
      <c r="M72" s="103"/>
    </row>
    <row r="73" spans="1:13" ht="18.75" customHeight="1" x14ac:dyDescent="0.4">
      <c r="A73" s="103"/>
      <c r="B73" s="103"/>
      <c r="C73" s="103"/>
      <c r="D73" s="103"/>
      <c r="E73" s="103"/>
      <c r="F73" s="103"/>
      <c r="G73" s="103"/>
      <c r="H73" s="103"/>
      <c r="I73" s="103"/>
      <c r="J73" s="103"/>
      <c r="K73" s="103"/>
      <c r="L73" s="103"/>
      <c r="M73" s="103"/>
    </row>
    <row r="74" spans="1:13" ht="18.75" customHeight="1" x14ac:dyDescent="0.4">
      <c r="A74" s="103"/>
      <c r="B74" s="103"/>
      <c r="C74" s="103"/>
      <c r="D74" s="103"/>
      <c r="E74" s="103"/>
      <c r="F74" s="103"/>
      <c r="G74" s="103"/>
      <c r="H74" s="103"/>
      <c r="I74" s="103"/>
      <c r="J74" s="103"/>
      <c r="K74" s="103"/>
      <c r="L74" s="103"/>
      <c r="M74" s="103"/>
    </row>
    <row r="75" spans="1:13" ht="18.75" customHeight="1" x14ac:dyDescent="0.4">
      <c r="A75" s="103"/>
      <c r="B75" s="103"/>
      <c r="C75" s="103"/>
      <c r="D75" s="103"/>
      <c r="E75" s="103"/>
      <c r="F75" s="103"/>
      <c r="G75" s="103"/>
      <c r="H75" s="103"/>
      <c r="I75" s="103"/>
      <c r="J75" s="103"/>
      <c r="K75" s="103"/>
      <c r="L75" s="103"/>
      <c r="M75" s="103"/>
    </row>
    <row r="76" spans="1:13" ht="18.75" customHeight="1" x14ac:dyDescent="0.4">
      <c r="A76" s="103"/>
      <c r="B76" s="103"/>
      <c r="C76" s="103"/>
      <c r="D76" s="103"/>
      <c r="E76" s="103"/>
      <c r="F76" s="103"/>
      <c r="G76" s="103"/>
      <c r="H76" s="103"/>
      <c r="I76" s="103"/>
      <c r="J76" s="103"/>
      <c r="K76" s="103"/>
      <c r="L76" s="103"/>
      <c r="M76" s="103"/>
    </row>
    <row r="77" spans="1:13" ht="18.75" customHeight="1" x14ac:dyDescent="0.4">
      <c r="A77" s="103"/>
      <c r="B77" s="103"/>
      <c r="C77" s="103"/>
      <c r="D77" s="103"/>
      <c r="E77" s="103"/>
      <c r="F77" s="103"/>
      <c r="G77" s="103"/>
      <c r="H77" s="103"/>
      <c r="I77" s="103"/>
      <c r="J77" s="103"/>
      <c r="K77" s="103"/>
      <c r="L77" s="103"/>
      <c r="M77" s="103"/>
    </row>
    <row r="78" spans="1:13" ht="18.75" customHeight="1" x14ac:dyDescent="0.4">
      <c r="A78" s="103"/>
      <c r="B78" s="103"/>
      <c r="C78" s="103"/>
      <c r="D78" s="103"/>
      <c r="E78" s="103"/>
      <c r="F78" s="103"/>
      <c r="G78" s="103"/>
      <c r="H78" s="103"/>
      <c r="I78" s="103"/>
      <c r="J78" s="103"/>
      <c r="K78" s="103"/>
      <c r="L78" s="103"/>
      <c r="M78" s="103"/>
    </row>
    <row r="79" spans="1:13" ht="18.75" customHeight="1" x14ac:dyDescent="0.4">
      <c r="A79" s="103"/>
      <c r="B79" s="103"/>
      <c r="C79" s="103"/>
      <c r="D79" s="103"/>
      <c r="E79" s="103"/>
      <c r="F79" s="103"/>
      <c r="G79" s="103"/>
      <c r="H79" s="103"/>
      <c r="I79" s="103"/>
      <c r="J79" s="103"/>
      <c r="K79" s="103"/>
      <c r="L79" s="103"/>
      <c r="M79" s="103"/>
    </row>
    <row r="80" spans="1:13" ht="18.75" customHeight="1" x14ac:dyDescent="0.4">
      <c r="A80" s="103"/>
      <c r="B80" s="103"/>
      <c r="C80" s="103"/>
      <c r="D80" s="103"/>
      <c r="E80" s="103"/>
      <c r="F80" s="103"/>
      <c r="G80" s="103"/>
      <c r="H80" s="103"/>
      <c r="I80" s="103"/>
      <c r="J80" s="103"/>
      <c r="K80" s="103"/>
      <c r="L80" s="103"/>
      <c r="M80" s="103"/>
    </row>
    <row r="81" spans="1:13" ht="18.75" customHeight="1" x14ac:dyDescent="0.4">
      <c r="A81" s="103"/>
      <c r="B81" s="103"/>
      <c r="C81" s="103"/>
      <c r="D81" s="103"/>
      <c r="E81" s="103"/>
      <c r="F81" s="103"/>
      <c r="G81" s="103"/>
      <c r="H81" s="103"/>
      <c r="I81" s="103"/>
      <c r="J81" s="103"/>
      <c r="K81" s="103"/>
      <c r="L81" s="103"/>
      <c r="M81" s="103"/>
    </row>
    <row r="82" spans="1:13" ht="18.75" customHeight="1" x14ac:dyDescent="0.4">
      <c r="A82" s="103"/>
      <c r="B82" s="103"/>
      <c r="C82" s="103"/>
      <c r="D82" s="103"/>
      <c r="E82" s="103"/>
      <c r="F82" s="103"/>
      <c r="G82" s="103"/>
      <c r="H82" s="103"/>
      <c r="I82" s="103"/>
      <c r="J82" s="103"/>
      <c r="K82" s="103"/>
      <c r="L82" s="103"/>
      <c r="M82" s="103"/>
    </row>
    <row r="83" spans="1:13" ht="18.75" customHeight="1" x14ac:dyDescent="0.4">
      <c r="A83" s="103"/>
      <c r="B83" s="103"/>
      <c r="C83" s="103"/>
      <c r="D83" s="103"/>
      <c r="E83" s="103"/>
      <c r="F83" s="103"/>
      <c r="G83" s="103"/>
      <c r="H83" s="103"/>
      <c r="I83" s="103"/>
      <c r="J83" s="103"/>
      <c r="K83" s="103"/>
      <c r="L83" s="103"/>
      <c r="M83" s="103"/>
    </row>
  </sheetData>
  <sheetProtection password="FCF5" sheet="1" objects="1" scenarios="1"/>
  <mergeCells count="8">
    <mergeCell ref="A23:M30"/>
    <mergeCell ref="A33:M60"/>
    <mergeCell ref="A1:M1"/>
    <mergeCell ref="A3:F3"/>
    <mergeCell ref="A4:M8"/>
    <mergeCell ref="A9:M14"/>
    <mergeCell ref="A15:M20"/>
    <mergeCell ref="A22:F22"/>
  </mergeCells>
  <phoneticPr fontId="2"/>
  <printOptions horizontalCentered="1"/>
  <pageMargins left="0.70866141732283472" right="0.70866141732283472" top="0.74803149606299213" bottom="0.74803149606299213" header="0.31496062992125984" footer="0.31496062992125984"/>
  <pageSetup paperSize="9"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様式2・様式3</vt:lpstr>
      <vt:lpstr>（診療所）注意喚起</vt:lpstr>
      <vt:lpstr>様式2・様式3!Print_Area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北九州市</cp:lastModifiedBy>
  <cp:lastPrinted>2022-02-08T00:56:11Z</cp:lastPrinted>
  <dcterms:modified xsi:type="dcterms:W3CDTF">2022-02-08T00:56:21Z</dcterms:modified>
</cp:coreProperties>
</file>